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uyundukovala\Desktop\Приложения 2021 изм. 29.12.2022 (изм. пр.6 и 32)\Приложение 18 (эндокринология)\"/>
    </mc:Choice>
  </mc:AlternateContent>
  <bookViews>
    <workbookView xWindow="0" yWindow="495" windowWidth="28575" windowHeight="16125" activeTab="1"/>
  </bookViews>
  <sheets>
    <sheet name="Сравнение с регистра ФРСД" sheetId="1" r:id="rId1"/>
    <sheet name="Анализ по смертности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38" i="2" l="1"/>
  <c r="BG38" i="2"/>
  <c r="AZ37" i="2"/>
  <c r="AZ35" i="2"/>
  <c r="AZ34" i="2"/>
  <c r="AZ33" i="2"/>
  <c r="AZ32" i="2"/>
  <c r="AZ31" i="2"/>
  <c r="AZ30" i="2"/>
  <c r="AZ29" i="2"/>
  <c r="AZ28" i="2"/>
  <c r="AZ27" i="2"/>
  <c r="AZ26" i="2"/>
  <c r="AZ25" i="2"/>
  <c r="AZ24" i="2"/>
  <c r="AZ23" i="2"/>
  <c r="AZ22" i="2"/>
  <c r="AZ21" i="2"/>
  <c r="AZ20" i="2"/>
  <c r="AZ19" i="2"/>
  <c r="AZ18" i="2"/>
  <c r="AZ17" i="2"/>
  <c r="AZ16" i="2"/>
  <c r="AZ15" i="2"/>
  <c r="AZ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14" i="2"/>
  <c r="AV29" i="2"/>
  <c r="AV30" i="2"/>
  <c r="AV31" i="2"/>
  <c r="AV32" i="2"/>
  <c r="AV33" i="2"/>
  <c r="AV34" i="2"/>
  <c r="AV35" i="2"/>
  <c r="AV36" i="2"/>
  <c r="AV24" i="2"/>
  <c r="AV25" i="2"/>
  <c r="AV26" i="2"/>
  <c r="AV27" i="2"/>
  <c r="AV28" i="2"/>
  <c r="AV15" i="2"/>
  <c r="AV16" i="2"/>
  <c r="AV17" i="2"/>
  <c r="AV18" i="2"/>
  <c r="AV19" i="2"/>
  <c r="AV20" i="2"/>
  <c r="AV21" i="2"/>
  <c r="AV22" i="2"/>
  <c r="AV23" i="2"/>
  <c r="AV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14" i="2"/>
  <c r="AP38" i="2"/>
  <c r="AQ36" i="2"/>
  <c r="AP36" i="2"/>
  <c r="AL36" i="2"/>
  <c r="AQ35" i="2"/>
  <c r="AP35" i="2"/>
  <c r="AL35" i="2"/>
  <c r="AQ34" i="2"/>
  <c r="AP34" i="2"/>
  <c r="AL34" i="2"/>
  <c r="AQ33" i="2"/>
  <c r="AP33" i="2"/>
  <c r="AL33" i="2"/>
  <c r="AQ32" i="2"/>
  <c r="AP32" i="2"/>
  <c r="AL32" i="2"/>
  <c r="AQ31" i="2"/>
  <c r="AP31" i="2"/>
  <c r="AL31" i="2"/>
  <c r="AQ30" i="2"/>
  <c r="AP30" i="2"/>
  <c r="AL30" i="2"/>
  <c r="AQ29" i="2"/>
  <c r="AP29" i="2"/>
  <c r="AL29" i="2"/>
  <c r="AQ28" i="2"/>
  <c r="AP28" i="2"/>
  <c r="AL28" i="2"/>
  <c r="AQ27" i="2"/>
  <c r="AP27" i="2"/>
  <c r="AL27" i="2"/>
  <c r="AQ26" i="2"/>
  <c r="AP26" i="2"/>
  <c r="AL26" i="2"/>
  <c r="AQ25" i="2"/>
  <c r="AP25" i="2"/>
  <c r="AL25" i="2"/>
  <c r="AQ24" i="2"/>
  <c r="AP24" i="2"/>
  <c r="AL24" i="2"/>
  <c r="AQ23" i="2"/>
  <c r="AP23" i="2"/>
  <c r="AL23" i="2"/>
  <c r="AQ22" i="2"/>
  <c r="AP22" i="2"/>
  <c r="AL22" i="2"/>
  <c r="AQ21" i="2"/>
  <c r="AP21" i="2"/>
  <c r="AL21" i="2"/>
  <c r="AQ20" i="2"/>
  <c r="AP20" i="2"/>
  <c r="AL20" i="2"/>
  <c r="AQ19" i="2"/>
  <c r="AP19" i="2"/>
  <c r="AL19" i="2"/>
  <c r="AQ18" i="2"/>
  <c r="AP18" i="2"/>
  <c r="AL18" i="2"/>
  <c r="AQ17" i="2"/>
  <c r="AP17" i="2"/>
  <c r="AL17" i="2"/>
  <c r="AQ16" i="2"/>
  <c r="AP16" i="2"/>
  <c r="AL16" i="2"/>
  <c r="AQ15" i="2"/>
  <c r="AP15" i="2"/>
  <c r="AL15" i="2"/>
  <c r="AQ14" i="2"/>
  <c r="AP14" i="2"/>
  <c r="AL14" i="2"/>
  <c r="BF38" i="2"/>
  <c r="Q27" i="1"/>
  <c r="P27" i="1"/>
  <c r="K27" i="1"/>
  <c r="H26" i="1"/>
  <c r="Q26" i="1" s="1"/>
  <c r="F26" i="1"/>
  <c r="G27" i="1" s="1"/>
  <c r="D26" i="1"/>
  <c r="E27" i="1" s="1"/>
  <c r="B26" i="1"/>
  <c r="C27" i="1" s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P7" i="1"/>
  <c r="Q6" i="1"/>
  <c r="P6" i="1"/>
  <c r="Q5" i="1"/>
  <c r="P5" i="1"/>
  <c r="Q4" i="1"/>
  <c r="P4" i="1"/>
  <c r="AE38" i="2"/>
  <c r="T38" i="2"/>
  <c r="AF36" i="2"/>
  <c r="AE36" i="2"/>
  <c r="AA36" i="2"/>
  <c r="U36" i="2"/>
  <c r="T36" i="2"/>
  <c r="P36" i="2"/>
  <c r="AF35" i="2"/>
  <c r="AE35" i="2"/>
  <c r="AA35" i="2"/>
  <c r="U35" i="2"/>
  <c r="T35" i="2"/>
  <c r="P35" i="2"/>
  <c r="E35" i="2"/>
  <c r="AF34" i="2"/>
  <c r="AE34" i="2"/>
  <c r="AA34" i="2"/>
  <c r="U34" i="2"/>
  <c r="T34" i="2"/>
  <c r="P34" i="2"/>
  <c r="E34" i="2"/>
  <c r="AF33" i="2"/>
  <c r="AE33" i="2"/>
  <c r="AA33" i="2"/>
  <c r="U33" i="2"/>
  <c r="T33" i="2"/>
  <c r="P33" i="2"/>
  <c r="E33" i="2"/>
  <c r="AF32" i="2"/>
  <c r="AE32" i="2"/>
  <c r="AA32" i="2"/>
  <c r="U32" i="2"/>
  <c r="T32" i="2"/>
  <c r="P32" i="2"/>
  <c r="E32" i="2"/>
  <c r="AF31" i="2"/>
  <c r="AE31" i="2"/>
  <c r="AA31" i="2"/>
  <c r="U31" i="2"/>
  <c r="T31" i="2"/>
  <c r="P31" i="2"/>
  <c r="E31" i="2"/>
  <c r="AF30" i="2"/>
  <c r="AE30" i="2"/>
  <c r="AA30" i="2"/>
  <c r="U30" i="2"/>
  <c r="T30" i="2"/>
  <c r="P30" i="2"/>
  <c r="E30" i="2"/>
  <c r="AF29" i="2"/>
  <c r="AE29" i="2"/>
  <c r="AA29" i="2"/>
  <c r="U29" i="2"/>
  <c r="T29" i="2"/>
  <c r="P29" i="2"/>
  <c r="E29" i="2"/>
  <c r="AF28" i="2"/>
  <c r="AE28" i="2"/>
  <c r="AA28" i="2"/>
  <c r="U28" i="2"/>
  <c r="T28" i="2"/>
  <c r="P28" i="2"/>
  <c r="E28" i="2"/>
  <c r="AF27" i="2"/>
  <c r="AE27" i="2"/>
  <c r="AA27" i="2"/>
  <c r="U27" i="2"/>
  <c r="T27" i="2"/>
  <c r="P27" i="2"/>
  <c r="E27" i="2"/>
  <c r="AF26" i="2"/>
  <c r="AE26" i="2"/>
  <c r="AA26" i="2"/>
  <c r="U26" i="2"/>
  <c r="T26" i="2"/>
  <c r="P26" i="2"/>
  <c r="E26" i="2"/>
  <c r="AF25" i="2"/>
  <c r="AE25" i="2"/>
  <c r="AA25" i="2"/>
  <c r="U25" i="2"/>
  <c r="T25" i="2"/>
  <c r="P25" i="2"/>
  <c r="E25" i="2"/>
  <c r="AF24" i="2"/>
  <c r="AE24" i="2"/>
  <c r="AA24" i="2"/>
  <c r="U24" i="2"/>
  <c r="T24" i="2"/>
  <c r="P24" i="2"/>
  <c r="E24" i="2"/>
  <c r="AF23" i="2"/>
  <c r="AE23" i="2"/>
  <c r="AA23" i="2"/>
  <c r="U23" i="2"/>
  <c r="T23" i="2"/>
  <c r="P23" i="2"/>
  <c r="E23" i="2"/>
  <c r="AF22" i="2"/>
  <c r="AE22" i="2"/>
  <c r="AA22" i="2"/>
  <c r="U22" i="2"/>
  <c r="T22" i="2"/>
  <c r="P22" i="2"/>
  <c r="E22" i="2"/>
  <c r="AF21" i="2"/>
  <c r="AE21" i="2"/>
  <c r="AA21" i="2"/>
  <c r="U21" i="2"/>
  <c r="T21" i="2"/>
  <c r="P21" i="2"/>
  <c r="E21" i="2"/>
  <c r="AF20" i="2"/>
  <c r="AE20" i="2"/>
  <c r="AA20" i="2"/>
  <c r="U20" i="2"/>
  <c r="T20" i="2"/>
  <c r="P20" i="2"/>
  <c r="E20" i="2"/>
  <c r="AF19" i="2"/>
  <c r="AE19" i="2"/>
  <c r="AA19" i="2"/>
  <c r="U19" i="2"/>
  <c r="T19" i="2"/>
  <c r="P19" i="2"/>
  <c r="E19" i="2"/>
  <c r="AF18" i="2"/>
  <c r="AE18" i="2"/>
  <c r="AA18" i="2"/>
  <c r="U18" i="2"/>
  <c r="T18" i="2"/>
  <c r="P18" i="2"/>
  <c r="E18" i="2"/>
  <c r="AF17" i="2"/>
  <c r="AE17" i="2"/>
  <c r="AA17" i="2"/>
  <c r="U17" i="2"/>
  <c r="T17" i="2"/>
  <c r="P17" i="2"/>
  <c r="E17" i="2"/>
  <c r="AF16" i="2"/>
  <c r="AE16" i="2"/>
  <c r="AA16" i="2"/>
  <c r="U16" i="2"/>
  <c r="T16" i="2"/>
  <c r="P16" i="2"/>
  <c r="E16" i="2"/>
  <c r="AF15" i="2"/>
  <c r="AE15" i="2"/>
  <c r="AA15" i="2"/>
  <c r="U15" i="2"/>
  <c r="T15" i="2"/>
  <c r="P15" i="2"/>
  <c r="E15" i="2"/>
  <c r="AF14" i="2"/>
  <c r="AE14" i="2"/>
  <c r="AA14" i="2"/>
  <c r="U14" i="2"/>
  <c r="T14" i="2"/>
  <c r="P14" i="2"/>
  <c r="E14" i="2"/>
  <c r="I27" i="1" l="1"/>
  <c r="P26" i="1"/>
</calcChain>
</file>

<file path=xl/sharedStrings.xml><?xml version="1.0" encoding="utf-8"?>
<sst xmlns="http://schemas.openxmlformats.org/spreadsheetml/2006/main" count="234" uniqueCount="69">
  <si>
    <t>Территория</t>
  </si>
  <si>
    <t>%</t>
  </si>
  <si>
    <t>из них острые и терминальные б-ни с-мы кровообращения    (мед. Св-во о смерти,  строки:                     I а), I б) *</t>
  </si>
  <si>
    <t>абс.</t>
  </si>
  <si>
    <t xml:space="preserve">% </t>
  </si>
  <si>
    <t>абс</t>
  </si>
  <si>
    <t xml:space="preserve">+/-  </t>
  </si>
  <si>
    <t>+/-</t>
  </si>
  <si>
    <t xml:space="preserve">+/- </t>
  </si>
  <si>
    <t>АППГ/текущий период</t>
  </si>
  <si>
    <t>2019 год</t>
  </si>
  <si>
    <t>2020 год</t>
  </si>
  <si>
    <t>2021 год</t>
  </si>
  <si>
    <t>Разница АППГ/текущий период</t>
  </si>
  <si>
    <t>Всего                                       Код МКБ Е (Первоначальная причина смерти)</t>
  </si>
  <si>
    <t xml:space="preserve"> из них СД  (мед. Св-во о смерти, строка I в)</t>
  </si>
  <si>
    <t>Всего Код МКБ Е / из них СД  (мед. Св-во о смерти, строка I в)</t>
  </si>
  <si>
    <t>Всего Код МКБ Е / из них СД  (мед. Св-во о смерти, строка I в в анамнезе Covid)</t>
  </si>
  <si>
    <t xml:space="preserve">СД  (мед. Св-во о смерти, строка I в) / Св-во о смерти,  строки:                     I а), I б) </t>
  </si>
  <si>
    <t>из них пациентов перенесших COVID</t>
  </si>
  <si>
    <t xml:space="preserve">СД  (мед. Св-во о смерти, строка I в) / Св-во о смерти,  строки:                        I а), I б) </t>
  </si>
  <si>
    <t>Всего код МКБ Е /из них СД  (мед. Св-во о смерти, строка I в) (2020г./текущий период 2021г./</t>
  </si>
  <si>
    <t>из них острые и терминальные б-ни с-мы кровообращения    (мед.  Св-во о смерти,            строки:                                   I а) + I б) * (2020г./текущий период 2021г./</t>
  </si>
  <si>
    <t>в)</t>
  </si>
  <si>
    <t>I а)</t>
  </si>
  <si>
    <t>I б)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</si>
  <si>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</si>
  <si>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</si>
  <si>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</si>
  <si>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</si>
  <si>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</si>
  <si>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</si>
  <si>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</si>
  <si>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</si>
  <si>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Х-Мансийский район</t>
  </si>
  <si>
    <t>г. Когалым</t>
  </si>
  <si>
    <t>г. Лангепас</t>
  </si>
  <si>
    <t>г. Мегион</t>
  </si>
  <si>
    <t>г. Нягань</t>
  </si>
  <si>
    <t>г. Покачи</t>
  </si>
  <si>
    <t>г. Пыть-Ях</t>
  </si>
  <si>
    <t>г. Радужный</t>
  </si>
  <si>
    <t>г. Урай</t>
  </si>
  <si>
    <t>г. Югорск</t>
  </si>
  <si>
    <t>г. Нефтеюганск</t>
  </si>
  <si>
    <t>г. Нижневартовск</t>
  </si>
  <si>
    <t>г. Сургут</t>
  </si>
  <si>
    <t>г. Х-Мансийск</t>
  </si>
  <si>
    <r>
      <t xml:space="preserve">Всего ХМАО            </t>
    </r>
    <r>
      <rPr>
        <sz val="12"/>
        <color rgb="FFFF0000"/>
        <rFont val="Times New Roman"/>
        <family val="1"/>
      </rPr>
      <t> </t>
    </r>
  </si>
  <si>
    <t>нд</t>
  </si>
  <si>
    <r>
      <t>S</t>
    </r>
    <r>
      <rPr>
        <sz val="12"/>
        <color rgb="FF000000"/>
        <rFont val="Times New Roman"/>
        <family val="1"/>
      </rPr>
      <t xml:space="preserve"> = I а) + I б)</t>
    </r>
  </si>
  <si>
    <t>69*100/315</t>
  </si>
  <si>
    <t>138*100/315</t>
  </si>
  <si>
    <t>Первоначальная принична смерности СД</t>
  </si>
  <si>
    <t>разницы</t>
  </si>
  <si>
    <t>Первоначальная причина смерти</t>
  </si>
  <si>
    <t>Непосредственная причина смерти из Регистра диабета</t>
  </si>
  <si>
    <t>всего по ХМАО умерли от СД</t>
  </si>
  <si>
    <t>всего умурших от всех болезнь</t>
  </si>
  <si>
    <t>формула</t>
  </si>
  <si>
    <t>2022 год</t>
  </si>
  <si>
    <t>Всего (2020г./текущий период 2021г./</t>
  </si>
  <si>
    <t>Всего                  (2021г./текущий период 2022г./</t>
  </si>
  <si>
    <t>Всего код МКБ Е /из них СД  (мед. Св-во о смерти, строка I в) (2021г./текущий период 2022г./</t>
  </si>
  <si>
    <t>Всего Код МКБ Е / из них СД  (мед. Св-во о смерти, строка I в) в анамнезе Covid  (2020г./текущий период 2021г./</t>
  </si>
  <si>
    <t>Всего Код МКБ Е / из них СД  (мед. Св-во о смерти, строка I в) в анамнезе Covid         (2021г./текущий период 2022г./</t>
  </si>
  <si>
    <t>из них острые и терминальные б-ни с-мы кровообращения    (мед.  Св-во о смерти,            строки:                                   I а) + I б) * (2021г./текущий период 2022г./</t>
  </si>
  <si>
    <r>
      <t xml:space="preserve">Анализ структуры смертности по </t>
    </r>
    <r>
      <rPr>
        <b/>
        <sz val="12"/>
        <color theme="1"/>
        <rFont val="Times New Roman"/>
        <family val="1"/>
      </rPr>
      <t xml:space="preserve">классу IV «Болезни эндокринной системы, расстройства питания и  нарушения обмена веществ»  </t>
    </r>
  </si>
  <si>
    <t>заполняем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</si>
</sst>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</font>
    <font>
      <sz val="12"/>
      <color rgb="FF000000"/>
      <name val="Symbol"/>
      <family val="1"/>
      <charset val="2"/>
    </font>
    <font>
      <b/>
      <sz val="10"/>
      <color theme="1"/>
      <name val="Arial"/>
      <family val="2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/>
    </xf>
    <xf numFmtId="164" fontId="4" fillId="5" borderId="9" xfId="0" applyNumberFormat="1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11" borderId="9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2" fontId="4" fillId="4" borderId="9" xfId="0" applyNumberFormat="1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 wrapText="1"/>
    </xf>
    <xf numFmtId="0" fontId="0" fillId="8" borderId="9" xfId="0" applyFill="1" applyBorder="1"/>
    <xf numFmtId="0" fontId="0" fillId="8" borderId="9" xfId="0" applyFont="1" applyFill="1" applyBorder="1"/>
    <xf numFmtId="0" fontId="0" fillId="8" borderId="9" xfId="0" applyFont="1" applyFill="1" applyBorder="1" applyAlignment="1">
      <alignment horizontal="center" wrapText="1"/>
    </xf>
    <xf numFmtId="0" fontId="0" fillId="8" borderId="9" xfId="0" applyFont="1" applyFill="1" applyBorder="1" applyAlignment="1">
      <alignment horizontal="center"/>
    </xf>
    <xf numFmtId="0" fontId="8" fillId="8" borderId="9" xfId="0" applyFont="1" applyFill="1" applyBorder="1" applyAlignment="1">
      <alignment wrapText="1"/>
    </xf>
    <xf numFmtId="0" fontId="8" fillId="7" borderId="9" xfId="0" applyFont="1" applyFill="1" applyBorder="1" applyAlignment="1">
      <alignment wrapText="1"/>
    </xf>
    <xf numFmtId="0" fontId="0" fillId="0" borderId="9" xfId="0" applyBorder="1"/>
    <xf numFmtId="0" fontId="4" fillId="0" borderId="9" xfId="0" applyFont="1" applyFill="1" applyBorder="1" applyAlignment="1">
      <alignment horizontal="center" vertical="center"/>
    </xf>
    <xf numFmtId="0" fontId="0" fillId="0" borderId="19" xfId="0" applyBorder="1"/>
    <xf numFmtId="0" fontId="0" fillId="7" borderId="9" xfId="0" applyFont="1" applyFill="1" applyBorder="1"/>
    <xf numFmtId="0" fontId="4" fillId="8" borderId="9" xfId="0" applyFont="1" applyFill="1" applyBorder="1" applyAlignment="1">
      <alignment vertical="center"/>
    </xf>
    <xf numFmtId="0" fontId="0" fillId="8" borderId="16" xfId="0" applyFill="1" applyBorder="1"/>
    <xf numFmtId="164" fontId="0" fillId="8" borderId="9" xfId="0" applyNumberFormat="1" applyFill="1" applyBorder="1"/>
    <xf numFmtId="2" fontId="0" fillId="8" borderId="9" xfId="0" applyNumberFormat="1" applyFill="1" applyBorder="1"/>
    <xf numFmtId="1" fontId="0" fillId="8" borderId="9" xfId="0" applyNumberFormat="1" applyFill="1" applyBorder="1"/>
    <xf numFmtId="1" fontId="0" fillId="7" borderId="9" xfId="0" applyNumberFormat="1" applyFont="1" applyFill="1" applyBorder="1"/>
    <xf numFmtId="0" fontId="9" fillId="0" borderId="0" xfId="0" applyFont="1"/>
    <xf numFmtId="0" fontId="10" fillId="0" borderId="0" xfId="0" applyFont="1"/>
    <xf numFmtId="0" fontId="10" fillId="8" borderId="0" xfId="0" applyFont="1" applyFill="1"/>
    <xf numFmtId="0" fontId="0" fillId="8" borderId="9" xfId="0" applyFont="1" applyFill="1" applyBorder="1" applyAlignment="1">
      <alignment horizontal="center" wrapText="1"/>
    </xf>
    <xf numFmtId="0" fontId="0" fillId="8" borderId="17" xfId="0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7" borderId="9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7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/>
    <xf numFmtId="0" fontId="1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 shrinkToFit="1"/>
    </xf>
    <xf numFmtId="0" fontId="1" fillId="0" borderId="9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164" fontId="1" fillId="5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3" fillId="7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0" fillId="8" borderId="0" xfId="0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activeCell="N4" sqref="N4"/>
    </sheetView>
  </sheetViews>
  <sheetFormatPr defaultRowHeight="15.75" x14ac:dyDescent="0.25"/>
  <cols>
    <col min="1" max="1" width="27.5" bestFit="1" customWidth="1"/>
  </cols>
  <sheetData>
    <row r="1" spans="1:17" x14ac:dyDescent="0.25">
      <c r="A1" t="s">
        <v>53</v>
      </c>
    </row>
    <row r="2" spans="1:17" x14ac:dyDescent="0.25">
      <c r="A2" s="40"/>
      <c r="B2" s="58" t="s">
        <v>10</v>
      </c>
      <c r="C2" s="58"/>
      <c r="D2" s="58"/>
      <c r="E2" s="41"/>
      <c r="F2" s="58" t="s">
        <v>11</v>
      </c>
      <c r="G2" s="58"/>
      <c r="H2" s="58"/>
      <c r="I2" s="41"/>
      <c r="J2" s="59" t="s">
        <v>12</v>
      </c>
      <c r="K2" s="60"/>
      <c r="L2" s="61"/>
      <c r="M2" s="59" t="s">
        <v>60</v>
      </c>
      <c r="N2" s="60"/>
      <c r="O2" s="61"/>
      <c r="P2" s="62" t="s">
        <v>54</v>
      </c>
      <c r="Q2" s="62"/>
    </row>
    <row r="3" spans="1:17" ht="77.25" x14ac:dyDescent="0.25">
      <c r="A3" s="42" t="s">
        <v>0</v>
      </c>
      <c r="B3" s="43" t="s">
        <v>55</v>
      </c>
      <c r="C3" s="43"/>
      <c r="D3" s="43" t="s">
        <v>56</v>
      </c>
      <c r="E3" s="43"/>
      <c r="F3" s="43" t="s">
        <v>55</v>
      </c>
      <c r="G3" s="43"/>
      <c r="H3" s="43" t="s">
        <v>56</v>
      </c>
      <c r="I3" s="43"/>
      <c r="J3" s="43" t="s">
        <v>55</v>
      </c>
      <c r="K3" s="43"/>
      <c r="L3" s="43" t="s">
        <v>56</v>
      </c>
      <c r="M3" s="43" t="s">
        <v>55</v>
      </c>
      <c r="N3" s="43"/>
      <c r="O3" s="43" t="s">
        <v>56</v>
      </c>
      <c r="P3" s="44" t="s">
        <v>55</v>
      </c>
      <c r="Q3" s="44" t="s">
        <v>56</v>
      </c>
    </row>
    <row r="4" spans="1:17" x14ac:dyDescent="0.25">
      <c r="A4" s="15" t="s">
        <v>26</v>
      </c>
      <c r="B4" s="45">
        <v>1</v>
      </c>
      <c r="C4" s="45"/>
      <c r="D4" s="45">
        <v>0</v>
      </c>
      <c r="E4" s="45"/>
      <c r="F4" s="45">
        <v>11</v>
      </c>
      <c r="G4" s="45"/>
      <c r="H4" s="45">
        <v>3</v>
      </c>
      <c r="I4" s="45"/>
      <c r="J4" s="46">
        <v>1</v>
      </c>
      <c r="K4" s="47"/>
      <c r="L4" s="45">
        <v>4</v>
      </c>
      <c r="M4" s="45"/>
      <c r="N4" s="45"/>
      <c r="O4" s="45"/>
      <c r="P4" s="48">
        <f>F4-J4</f>
        <v>10</v>
      </c>
      <c r="Q4" s="48">
        <f>H4-J4</f>
        <v>2</v>
      </c>
    </row>
    <row r="5" spans="1:17" x14ac:dyDescent="0.25">
      <c r="A5" s="15" t="s">
        <v>27</v>
      </c>
      <c r="B5" s="45">
        <v>1</v>
      </c>
      <c r="C5" s="45"/>
      <c r="D5" s="45">
        <v>0</v>
      </c>
      <c r="E5" s="45"/>
      <c r="F5" s="45">
        <v>32</v>
      </c>
      <c r="G5" s="45"/>
      <c r="H5" s="45">
        <v>0</v>
      </c>
      <c r="I5" s="45"/>
      <c r="J5" s="46">
        <v>6</v>
      </c>
      <c r="K5" s="47"/>
      <c r="L5" s="45">
        <v>2</v>
      </c>
      <c r="M5" s="45"/>
      <c r="N5" s="45"/>
      <c r="O5" s="45"/>
      <c r="P5" s="48">
        <f t="shared" ref="P5:P25" si="0">F5-J5</f>
        <v>26</v>
      </c>
      <c r="Q5" s="48">
        <f t="shared" ref="Q5:Q25" si="1">H5-J5</f>
        <v>-6</v>
      </c>
    </row>
    <row r="6" spans="1:17" x14ac:dyDescent="0.25">
      <c r="A6" s="15" t="s">
        <v>28</v>
      </c>
      <c r="B6" s="45">
        <v>1</v>
      </c>
      <c r="C6" s="45"/>
      <c r="D6" s="45">
        <v>0</v>
      </c>
      <c r="E6" s="45"/>
      <c r="F6" s="45">
        <v>44</v>
      </c>
      <c r="G6" s="45"/>
      <c r="H6" s="45">
        <v>2</v>
      </c>
      <c r="I6" s="45"/>
      <c r="J6" s="46">
        <v>17</v>
      </c>
      <c r="K6" s="47"/>
      <c r="L6" s="45">
        <v>3</v>
      </c>
      <c r="M6" s="45"/>
      <c r="N6" s="45"/>
      <c r="O6" s="45"/>
      <c r="P6" s="48">
        <f t="shared" si="0"/>
        <v>27</v>
      </c>
      <c r="Q6" s="48">
        <f t="shared" si="1"/>
        <v>-15</v>
      </c>
    </row>
    <row r="7" spans="1:17" x14ac:dyDescent="0.25">
      <c r="A7" s="15" t="s">
        <v>29</v>
      </c>
      <c r="B7" s="45">
        <v>1</v>
      </c>
      <c r="C7" s="45"/>
      <c r="D7" s="45">
        <v>6</v>
      </c>
      <c r="E7" s="45"/>
      <c r="F7" s="45">
        <v>11</v>
      </c>
      <c r="G7" s="45"/>
      <c r="H7" s="45">
        <v>2</v>
      </c>
      <c r="I7" s="45"/>
      <c r="J7" s="46">
        <v>2</v>
      </c>
      <c r="K7" s="47"/>
      <c r="L7" s="45">
        <v>4</v>
      </c>
      <c r="M7" s="45"/>
      <c r="N7" s="45"/>
      <c r="O7" s="45"/>
      <c r="P7" s="48">
        <f t="shared" si="0"/>
        <v>9</v>
      </c>
      <c r="Q7" s="48">
        <f t="shared" si="1"/>
        <v>0</v>
      </c>
    </row>
    <row r="8" spans="1:17" x14ac:dyDescent="0.25">
      <c r="A8" s="15" t="s">
        <v>30</v>
      </c>
      <c r="B8" s="45">
        <v>0</v>
      </c>
      <c r="C8" s="45"/>
      <c r="D8" s="45">
        <v>0</v>
      </c>
      <c r="E8" s="45"/>
      <c r="F8" s="45">
        <v>13</v>
      </c>
      <c r="G8" s="45"/>
      <c r="H8" s="45">
        <v>1</v>
      </c>
      <c r="I8" s="45"/>
      <c r="J8" s="46">
        <v>1</v>
      </c>
      <c r="K8" s="47"/>
      <c r="L8" s="45">
        <v>0</v>
      </c>
      <c r="M8" s="45"/>
      <c r="N8" s="45"/>
      <c r="O8" s="45"/>
      <c r="P8" s="48">
        <f t="shared" si="0"/>
        <v>12</v>
      </c>
      <c r="Q8" s="48">
        <f t="shared" si="1"/>
        <v>0</v>
      </c>
    </row>
    <row r="9" spans="1:17" x14ac:dyDescent="0.25">
      <c r="A9" s="15" t="s">
        <v>31</v>
      </c>
      <c r="B9" s="45">
        <v>4</v>
      </c>
      <c r="C9" s="45"/>
      <c r="D9" s="45">
        <v>2</v>
      </c>
      <c r="E9" s="45"/>
      <c r="F9" s="45">
        <v>36</v>
      </c>
      <c r="G9" s="45"/>
      <c r="H9" s="45">
        <v>3</v>
      </c>
      <c r="I9" s="45"/>
      <c r="J9" s="46">
        <v>5</v>
      </c>
      <c r="K9" s="47"/>
      <c r="L9" s="45">
        <v>5</v>
      </c>
      <c r="M9" s="45"/>
      <c r="N9" s="45"/>
      <c r="O9" s="45"/>
      <c r="P9" s="48">
        <f t="shared" si="0"/>
        <v>31</v>
      </c>
      <c r="Q9" s="48">
        <f t="shared" si="1"/>
        <v>-2</v>
      </c>
    </row>
    <row r="10" spans="1:17" x14ac:dyDescent="0.25">
      <c r="A10" s="15" t="s">
        <v>32</v>
      </c>
      <c r="B10" s="45">
        <v>7</v>
      </c>
      <c r="C10" s="45"/>
      <c r="D10" s="45">
        <v>11</v>
      </c>
      <c r="E10" s="45"/>
      <c r="F10" s="45">
        <v>68</v>
      </c>
      <c r="G10" s="45"/>
      <c r="H10" s="45">
        <v>3</v>
      </c>
      <c r="I10" s="45"/>
      <c r="J10" s="46">
        <v>21</v>
      </c>
      <c r="K10" s="47"/>
      <c r="L10" s="45">
        <v>5</v>
      </c>
      <c r="M10" s="45"/>
      <c r="N10" s="45"/>
      <c r="O10" s="45"/>
      <c r="P10" s="48">
        <f t="shared" si="0"/>
        <v>47</v>
      </c>
      <c r="Q10" s="48">
        <f t="shared" si="1"/>
        <v>-18</v>
      </c>
    </row>
    <row r="11" spans="1:17" x14ac:dyDescent="0.25">
      <c r="A11" s="15" t="s">
        <v>33</v>
      </c>
      <c r="B11" s="45">
        <v>17</v>
      </c>
      <c r="C11" s="45"/>
      <c r="D11" s="45">
        <v>2</v>
      </c>
      <c r="E11" s="45"/>
      <c r="F11" s="45">
        <v>14</v>
      </c>
      <c r="G11" s="45"/>
      <c r="H11" s="45">
        <v>0</v>
      </c>
      <c r="I11" s="45"/>
      <c r="J11" s="46">
        <v>4</v>
      </c>
      <c r="K11" s="47"/>
      <c r="L11" s="45">
        <v>0</v>
      </c>
      <c r="M11" s="45"/>
      <c r="N11" s="45"/>
      <c r="O11" s="45"/>
      <c r="P11" s="48">
        <f t="shared" si="0"/>
        <v>10</v>
      </c>
      <c r="Q11" s="48">
        <f t="shared" si="1"/>
        <v>-4</v>
      </c>
    </row>
    <row r="12" spans="1:17" x14ac:dyDescent="0.25">
      <c r="A12" s="15" t="s">
        <v>34</v>
      </c>
      <c r="B12" s="45">
        <v>4</v>
      </c>
      <c r="C12" s="45"/>
      <c r="D12" s="45">
        <v>3</v>
      </c>
      <c r="E12" s="45"/>
      <c r="F12" s="45">
        <v>14</v>
      </c>
      <c r="G12" s="45"/>
      <c r="H12" s="45">
        <v>3</v>
      </c>
      <c r="I12" s="45"/>
      <c r="J12" s="46">
        <v>0</v>
      </c>
      <c r="K12" s="47"/>
      <c r="L12" s="45">
        <v>0</v>
      </c>
      <c r="M12" s="45"/>
      <c r="N12" s="45"/>
      <c r="O12" s="45"/>
      <c r="P12" s="48">
        <f t="shared" si="0"/>
        <v>14</v>
      </c>
      <c r="Q12" s="48">
        <f t="shared" si="1"/>
        <v>3</v>
      </c>
    </row>
    <row r="13" spans="1:17" x14ac:dyDescent="0.25">
      <c r="A13" s="15" t="s">
        <v>35</v>
      </c>
      <c r="B13" s="45">
        <v>0</v>
      </c>
      <c r="C13" s="45"/>
      <c r="D13" s="45">
        <v>0</v>
      </c>
      <c r="E13" s="45"/>
      <c r="F13" s="45">
        <v>40</v>
      </c>
      <c r="G13" s="45"/>
      <c r="H13" s="45">
        <v>0</v>
      </c>
      <c r="I13" s="45"/>
      <c r="J13" s="46">
        <v>2</v>
      </c>
      <c r="K13" s="47"/>
      <c r="L13" s="45">
        <v>0</v>
      </c>
      <c r="M13" s="45"/>
      <c r="N13" s="45"/>
      <c r="O13" s="45"/>
      <c r="P13" s="48">
        <f t="shared" si="0"/>
        <v>38</v>
      </c>
      <c r="Q13" s="48">
        <f t="shared" si="1"/>
        <v>-2</v>
      </c>
    </row>
    <row r="14" spans="1:17" x14ac:dyDescent="0.25">
      <c r="A14" s="15" t="s">
        <v>36</v>
      </c>
      <c r="B14" s="45">
        <v>1</v>
      </c>
      <c r="C14" s="45"/>
      <c r="D14" s="45">
        <v>6</v>
      </c>
      <c r="E14" s="45"/>
      <c r="F14" s="45">
        <v>33</v>
      </c>
      <c r="G14" s="45"/>
      <c r="H14" s="45">
        <v>6</v>
      </c>
      <c r="I14" s="45"/>
      <c r="J14" s="46">
        <v>9</v>
      </c>
      <c r="K14" s="47"/>
      <c r="L14" s="45">
        <v>3</v>
      </c>
      <c r="M14" s="45"/>
      <c r="N14" s="45"/>
      <c r="O14" s="45"/>
      <c r="P14" s="48">
        <f t="shared" si="0"/>
        <v>24</v>
      </c>
      <c r="Q14" s="48">
        <f t="shared" si="1"/>
        <v>-3</v>
      </c>
    </row>
    <row r="15" spans="1:17" x14ac:dyDescent="0.25">
      <c r="A15" s="15" t="s">
        <v>37</v>
      </c>
      <c r="B15" s="45">
        <v>1</v>
      </c>
      <c r="C15" s="45"/>
      <c r="D15" s="45">
        <v>9</v>
      </c>
      <c r="E15" s="45"/>
      <c r="F15" s="45">
        <v>39</v>
      </c>
      <c r="G15" s="45"/>
      <c r="H15" s="45">
        <v>6</v>
      </c>
      <c r="I15" s="45"/>
      <c r="J15" s="46">
        <v>13</v>
      </c>
      <c r="K15" s="47"/>
      <c r="L15" s="45">
        <v>12</v>
      </c>
      <c r="M15" s="45"/>
      <c r="N15" s="45"/>
      <c r="O15" s="45"/>
      <c r="P15" s="48">
        <f t="shared" si="0"/>
        <v>26</v>
      </c>
      <c r="Q15" s="48">
        <f t="shared" si="1"/>
        <v>-7</v>
      </c>
    </row>
    <row r="16" spans="1:17" x14ac:dyDescent="0.25">
      <c r="A16" s="15" t="s">
        <v>38</v>
      </c>
      <c r="B16" s="45">
        <v>14</v>
      </c>
      <c r="C16" s="45"/>
      <c r="D16" s="45">
        <v>0</v>
      </c>
      <c r="E16" s="45"/>
      <c r="F16" s="45">
        <v>8</v>
      </c>
      <c r="G16" s="45"/>
      <c r="H16" s="45">
        <v>1</v>
      </c>
      <c r="I16" s="45"/>
      <c r="J16" s="46">
        <v>20</v>
      </c>
      <c r="K16" s="47"/>
      <c r="L16" s="45">
        <v>0</v>
      </c>
      <c r="M16" s="45"/>
      <c r="N16" s="45"/>
      <c r="O16" s="45"/>
      <c r="P16" s="48">
        <f t="shared" si="0"/>
        <v>-12</v>
      </c>
      <c r="Q16" s="48">
        <f t="shared" si="1"/>
        <v>-19</v>
      </c>
    </row>
    <row r="17" spans="1:17" x14ac:dyDescent="0.25">
      <c r="A17" s="15" t="s">
        <v>39</v>
      </c>
      <c r="B17" s="45">
        <v>0</v>
      </c>
      <c r="C17" s="45"/>
      <c r="D17" s="45">
        <v>0</v>
      </c>
      <c r="E17" s="45"/>
      <c r="F17" s="45">
        <v>0</v>
      </c>
      <c r="G17" s="45"/>
      <c r="H17" s="45">
        <v>0</v>
      </c>
      <c r="I17" s="45"/>
      <c r="J17" s="46">
        <v>4</v>
      </c>
      <c r="K17" s="47"/>
      <c r="L17" s="45">
        <v>3</v>
      </c>
      <c r="M17" s="45"/>
      <c r="N17" s="45"/>
      <c r="O17" s="45"/>
      <c r="P17" s="48">
        <f t="shared" si="0"/>
        <v>-4</v>
      </c>
      <c r="Q17" s="48">
        <f t="shared" si="1"/>
        <v>-4</v>
      </c>
    </row>
    <row r="18" spans="1:17" x14ac:dyDescent="0.25">
      <c r="A18" s="15" t="s">
        <v>40</v>
      </c>
      <c r="B18" s="45">
        <v>3</v>
      </c>
      <c r="C18" s="45"/>
      <c r="D18" s="45">
        <v>0</v>
      </c>
      <c r="E18" s="45"/>
      <c r="F18" s="45">
        <v>12</v>
      </c>
      <c r="G18" s="45"/>
      <c r="H18" s="45">
        <v>0</v>
      </c>
      <c r="I18" s="45"/>
      <c r="J18" s="46">
        <v>13</v>
      </c>
      <c r="K18" s="47"/>
      <c r="L18" s="45">
        <v>0</v>
      </c>
      <c r="M18" s="45"/>
      <c r="N18" s="45"/>
      <c r="O18" s="45"/>
      <c r="P18" s="48">
        <f t="shared" si="0"/>
        <v>-1</v>
      </c>
      <c r="Q18" s="48">
        <f t="shared" si="1"/>
        <v>-13</v>
      </c>
    </row>
    <row r="19" spans="1:17" x14ac:dyDescent="0.25">
      <c r="A19" s="15" t="s">
        <v>41</v>
      </c>
      <c r="B19" s="45">
        <v>0</v>
      </c>
      <c r="C19" s="45"/>
      <c r="D19" s="45">
        <v>2</v>
      </c>
      <c r="E19" s="45"/>
      <c r="F19" s="45">
        <v>17</v>
      </c>
      <c r="G19" s="45"/>
      <c r="H19" s="45">
        <v>0</v>
      </c>
      <c r="I19" s="45"/>
      <c r="J19" s="46">
        <v>5</v>
      </c>
      <c r="K19" s="47"/>
      <c r="L19" s="45">
        <v>2</v>
      </c>
      <c r="M19" s="45"/>
      <c r="N19" s="45"/>
      <c r="O19" s="45"/>
      <c r="P19" s="48">
        <f t="shared" si="0"/>
        <v>12</v>
      </c>
      <c r="Q19" s="48">
        <f t="shared" si="1"/>
        <v>-5</v>
      </c>
    </row>
    <row r="20" spans="1:17" x14ac:dyDescent="0.25">
      <c r="A20" s="15" t="s">
        <v>42</v>
      </c>
      <c r="B20" s="45">
        <v>1</v>
      </c>
      <c r="C20" s="45"/>
      <c r="D20" s="45">
        <v>3</v>
      </c>
      <c r="E20" s="45"/>
      <c r="F20" s="45">
        <v>50</v>
      </c>
      <c r="G20" s="45"/>
      <c r="H20" s="45">
        <v>3</v>
      </c>
      <c r="I20" s="45"/>
      <c r="J20" s="46">
        <v>19</v>
      </c>
      <c r="K20" s="47"/>
      <c r="L20" s="45">
        <v>4</v>
      </c>
      <c r="M20" s="45"/>
      <c r="N20" s="45"/>
      <c r="O20" s="45"/>
      <c r="P20" s="48">
        <f t="shared" si="0"/>
        <v>31</v>
      </c>
      <c r="Q20" s="48">
        <f t="shared" si="1"/>
        <v>-16</v>
      </c>
    </row>
    <row r="21" spans="1:17" x14ac:dyDescent="0.25">
      <c r="A21" s="15" t="s">
        <v>43</v>
      </c>
      <c r="B21" s="45">
        <v>1</v>
      </c>
      <c r="C21" s="45"/>
      <c r="D21" s="45">
        <v>9</v>
      </c>
      <c r="E21" s="45"/>
      <c r="F21" s="45">
        <v>39</v>
      </c>
      <c r="G21" s="45"/>
      <c r="H21" s="45">
        <v>14</v>
      </c>
      <c r="I21" s="45"/>
      <c r="J21" s="46">
        <v>15</v>
      </c>
      <c r="K21" s="47"/>
      <c r="L21" s="45">
        <v>4</v>
      </c>
      <c r="M21" s="45"/>
      <c r="N21" s="45"/>
      <c r="O21" s="45"/>
      <c r="P21" s="48">
        <f t="shared" si="0"/>
        <v>24</v>
      </c>
      <c r="Q21" s="48">
        <f t="shared" si="1"/>
        <v>-1</v>
      </c>
    </row>
    <row r="22" spans="1:17" x14ac:dyDescent="0.25">
      <c r="A22" s="15" t="s">
        <v>44</v>
      </c>
      <c r="B22" s="45">
        <v>1</v>
      </c>
      <c r="C22" s="45"/>
      <c r="D22" s="45">
        <v>6</v>
      </c>
      <c r="E22" s="45"/>
      <c r="F22" s="45">
        <v>136</v>
      </c>
      <c r="G22" s="45"/>
      <c r="H22" s="45">
        <v>12</v>
      </c>
      <c r="I22" s="45"/>
      <c r="J22" s="46">
        <v>25</v>
      </c>
      <c r="K22" s="47"/>
      <c r="L22" s="45">
        <v>17</v>
      </c>
      <c r="M22" s="45"/>
      <c r="N22" s="45"/>
      <c r="O22" s="45"/>
      <c r="P22" s="48">
        <f t="shared" si="0"/>
        <v>111</v>
      </c>
      <c r="Q22" s="48">
        <f t="shared" si="1"/>
        <v>-13</v>
      </c>
    </row>
    <row r="23" spans="1:17" x14ac:dyDescent="0.25">
      <c r="A23" s="15" t="s">
        <v>45</v>
      </c>
      <c r="B23" s="45">
        <v>28</v>
      </c>
      <c r="C23" s="45"/>
      <c r="D23" s="45">
        <v>8</v>
      </c>
      <c r="E23" s="45"/>
      <c r="F23" s="45">
        <v>81</v>
      </c>
      <c r="G23" s="45"/>
      <c r="H23" s="45">
        <v>1</v>
      </c>
      <c r="I23" s="45"/>
      <c r="J23" s="46">
        <v>138</v>
      </c>
      <c r="K23" s="47"/>
      <c r="L23" s="45">
        <v>2</v>
      </c>
      <c r="M23" s="45"/>
      <c r="N23" s="45"/>
      <c r="O23" s="45"/>
      <c r="P23" s="48">
        <f t="shared" si="0"/>
        <v>-57</v>
      </c>
      <c r="Q23" s="48">
        <f t="shared" si="1"/>
        <v>-137</v>
      </c>
    </row>
    <row r="24" spans="1:17" x14ac:dyDescent="0.25">
      <c r="A24" s="15" t="s">
        <v>46</v>
      </c>
      <c r="B24" s="45">
        <v>27</v>
      </c>
      <c r="C24" s="45"/>
      <c r="D24" s="45">
        <v>10</v>
      </c>
      <c r="E24" s="45"/>
      <c r="F24" s="45">
        <v>152</v>
      </c>
      <c r="G24" s="45"/>
      <c r="H24" s="45">
        <v>16</v>
      </c>
      <c r="I24" s="45"/>
      <c r="J24" s="46">
        <v>34</v>
      </c>
      <c r="K24" s="47"/>
      <c r="L24" s="45">
        <v>18</v>
      </c>
      <c r="M24" s="45"/>
      <c r="N24" s="45"/>
      <c r="O24" s="45"/>
      <c r="P24" s="48">
        <f t="shared" si="0"/>
        <v>118</v>
      </c>
      <c r="Q24" s="48">
        <f t="shared" si="1"/>
        <v>-18</v>
      </c>
    </row>
    <row r="25" spans="1:17" x14ac:dyDescent="0.25">
      <c r="A25" s="15" t="s">
        <v>47</v>
      </c>
      <c r="B25" s="45">
        <v>0</v>
      </c>
      <c r="C25" s="45"/>
      <c r="D25" s="45">
        <v>20</v>
      </c>
      <c r="E25" s="45"/>
      <c r="F25" s="45">
        <v>61</v>
      </c>
      <c r="G25" s="45"/>
      <c r="H25" s="45">
        <v>12</v>
      </c>
      <c r="I25" s="45"/>
      <c r="J25" s="46">
        <v>14</v>
      </c>
      <c r="K25" s="47"/>
      <c r="L25" s="45">
        <v>11</v>
      </c>
      <c r="M25" s="45"/>
      <c r="N25" s="45"/>
      <c r="O25" s="45"/>
      <c r="P25" s="48">
        <f t="shared" si="0"/>
        <v>47</v>
      </c>
      <c r="Q25" s="48">
        <f t="shared" si="1"/>
        <v>-2</v>
      </c>
    </row>
    <row r="26" spans="1:17" x14ac:dyDescent="0.25">
      <c r="A26" s="49" t="s">
        <v>57</v>
      </c>
      <c r="B26" s="39">
        <f>SUM(B4:B25)</f>
        <v>113</v>
      </c>
      <c r="C26" s="39"/>
      <c r="D26" s="39">
        <f>SUM(D4:D25)</f>
        <v>97</v>
      </c>
      <c r="E26" s="39"/>
      <c r="F26" s="39">
        <f>SUM(F4:F25)</f>
        <v>911</v>
      </c>
      <c r="G26" s="39"/>
      <c r="H26" s="39">
        <f>SUM(H4:H25)</f>
        <v>88</v>
      </c>
      <c r="I26" s="39"/>
      <c r="J26" s="50">
        <v>378</v>
      </c>
      <c r="K26" s="39"/>
      <c r="L26" s="39">
        <v>99</v>
      </c>
      <c r="M26" s="39"/>
      <c r="N26" s="39"/>
      <c r="O26" s="39"/>
      <c r="P26" s="48">
        <f>F26-J26</f>
        <v>533</v>
      </c>
      <c r="Q26" s="48">
        <f>H26-L26</f>
        <v>-11</v>
      </c>
    </row>
    <row r="27" spans="1:17" x14ac:dyDescent="0.25">
      <c r="A27" s="49" t="s">
        <v>58</v>
      </c>
      <c r="B27" s="39">
        <v>130</v>
      </c>
      <c r="C27" s="51">
        <f>B26*100/B27</f>
        <v>86.92307692307692</v>
      </c>
      <c r="D27" s="39">
        <v>1220</v>
      </c>
      <c r="E27" s="52">
        <f>D26*100/D27</f>
        <v>7.9508196721311473</v>
      </c>
      <c r="F27" s="39">
        <v>1089</v>
      </c>
      <c r="G27" s="51">
        <f>F26*100/F27</f>
        <v>83.65472910927457</v>
      </c>
      <c r="H27" s="39">
        <v>1186</v>
      </c>
      <c r="I27" s="52">
        <f>H26*100/H27</f>
        <v>7.4198988195615518</v>
      </c>
      <c r="J27" s="53">
        <v>13544</v>
      </c>
      <c r="K27" s="52">
        <f>J26*100/J27</f>
        <v>2.7909037212049617</v>
      </c>
      <c r="L27" s="53">
        <v>1701</v>
      </c>
      <c r="M27" s="53"/>
      <c r="N27" s="53"/>
      <c r="O27" s="53"/>
      <c r="P27" s="54">
        <f>F27-J27</f>
        <v>-12455</v>
      </c>
      <c r="Q27" s="54">
        <f>H27-L27</f>
        <v>-515</v>
      </c>
    </row>
    <row r="28" spans="1:17" x14ac:dyDescent="0.25">
      <c r="C28" t="s">
        <v>59</v>
      </c>
      <c r="E28" t="s">
        <v>59</v>
      </c>
      <c r="G28" t="s">
        <v>59</v>
      </c>
      <c r="I28" t="s">
        <v>59</v>
      </c>
      <c r="Q28" s="48"/>
    </row>
  </sheetData>
  <mergeCells count="5">
    <mergeCell ref="B2:D2"/>
    <mergeCell ref="F2:H2"/>
    <mergeCell ref="J2:L2"/>
    <mergeCell ref="P2:Q2"/>
    <mergeCell ref="M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1"/>
  <sheetViews>
    <sheetView tabSelected="1" workbookViewId="0">
      <pane xSplit="1" ySplit="13" topLeftCell="AI14" activePane="bottomRight" state="frozen"/>
      <selection pane="topRight" activeCell="B1" sqref="B1"/>
      <selection pane="bottomLeft" activeCell="A14" sqref="A14"/>
      <selection pane="bottomRight" activeCell="AR6" sqref="AR6:AS10"/>
    </sheetView>
  </sheetViews>
  <sheetFormatPr defaultColWidth="11" defaultRowHeight="15.75" x14ac:dyDescent="0.25"/>
  <cols>
    <col min="1" max="1" width="21.375" customWidth="1"/>
    <col min="2" max="2" width="10.125" hidden="1" customWidth="1"/>
    <col min="3" max="3" width="6.5" hidden="1" customWidth="1"/>
    <col min="4" max="4" width="2" hidden="1" customWidth="1"/>
    <col min="5" max="5" width="11.625" hidden="1" customWidth="1"/>
    <col min="6" max="6" width="11.25" hidden="1" customWidth="1"/>
    <col min="7" max="7" width="9.75" hidden="1" customWidth="1"/>
    <col min="8" max="8" width="0.875" hidden="1" customWidth="1"/>
    <col min="9" max="9" width="6.25" hidden="1" customWidth="1"/>
    <col min="10" max="10" width="7" hidden="1" customWidth="1"/>
    <col min="11" max="11" width="7.875" hidden="1" customWidth="1"/>
    <col min="12" max="12" width="8.375" hidden="1" customWidth="1"/>
    <col min="13" max="13" width="10.75" hidden="1" customWidth="1"/>
    <col min="14" max="14" width="7.5" hidden="1" customWidth="1"/>
    <col min="15" max="15" width="2.5" hidden="1" customWidth="1"/>
    <col min="16" max="17" width="0" hidden="1" customWidth="1"/>
    <col min="18" max="18" width="8" hidden="1" customWidth="1"/>
    <col min="19" max="19" width="5.375" hidden="1" customWidth="1"/>
    <col min="20" max="20" width="7.375" hidden="1" customWidth="1"/>
    <col min="21" max="21" width="7.5" hidden="1" customWidth="1"/>
    <col min="22" max="22" width="3.625" hidden="1" customWidth="1"/>
    <col min="23" max="23" width="5.375" hidden="1" customWidth="1"/>
    <col min="24" max="24" width="13.375" hidden="1" customWidth="1"/>
    <col min="25" max="25" width="10" hidden="1" customWidth="1"/>
    <col min="26" max="26" width="2.5" hidden="1" customWidth="1"/>
    <col min="27" max="27" width="12.75" hidden="1" customWidth="1"/>
    <col min="28" max="28" width="12.375" hidden="1" customWidth="1"/>
    <col min="29" max="29" width="9" hidden="1" customWidth="1"/>
    <col min="30" max="30" width="5.125" hidden="1" customWidth="1"/>
    <col min="31" max="31" width="9.625" hidden="1" customWidth="1"/>
    <col min="32" max="32" width="9" hidden="1" customWidth="1"/>
    <col min="33" max="33" width="6" hidden="1" customWidth="1"/>
    <col min="34" max="34" width="6.875" hidden="1" customWidth="1"/>
    <col min="35" max="35" width="10.625" customWidth="1"/>
    <col min="36" max="47" width="6.875" customWidth="1"/>
    <col min="48" max="48" width="6.75" customWidth="1"/>
    <col min="49" max="49" width="5.625" customWidth="1"/>
    <col min="50" max="50" width="8.625" customWidth="1"/>
    <col min="51" max="51" width="5.75" customWidth="1"/>
    <col min="52" max="52" width="8" customWidth="1"/>
    <col min="53" max="53" width="1" hidden="1" customWidth="1"/>
    <col min="54" max="55" width="7.75" customWidth="1"/>
    <col min="56" max="56" width="8.25" customWidth="1"/>
    <col min="57" max="57" width="8.625" customWidth="1"/>
    <col min="58" max="58" width="9" customWidth="1"/>
    <col min="59" max="59" width="8.25" customWidth="1"/>
    <col min="60" max="60" width="8.625" customWidth="1"/>
    <col min="61" max="61" width="8" customWidth="1"/>
    <col min="62" max="62" width="7.375" customWidth="1"/>
  </cols>
  <sheetData>
    <row r="1" spans="1:62" x14ac:dyDescent="0.25">
      <c r="A1" s="125" t="s">
        <v>67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</row>
    <row r="2" spans="1:62" ht="16.5" thickBot="1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57" t="s">
        <v>68</v>
      </c>
      <c r="AJ2" s="57" t="s">
        <v>68</v>
      </c>
      <c r="AK2" s="2"/>
      <c r="AL2" s="56" t="s">
        <v>59</v>
      </c>
      <c r="AM2" s="55"/>
      <c r="AN2" s="57" t="s">
        <v>68</v>
      </c>
      <c r="AO2" s="57" t="s">
        <v>68</v>
      </c>
      <c r="AP2" s="56" t="s">
        <v>59</v>
      </c>
      <c r="AQ2" s="56" t="s">
        <v>59</v>
      </c>
      <c r="AR2" s="57" t="s">
        <v>68</v>
      </c>
      <c r="AS2" s="57" t="s">
        <v>68</v>
      </c>
      <c r="AT2" s="56" t="s">
        <v>59</v>
      </c>
      <c r="AU2" s="2"/>
      <c r="AV2" s="56" t="s">
        <v>59</v>
      </c>
      <c r="AW2" s="2"/>
      <c r="AX2" s="56" t="s">
        <v>59</v>
      </c>
      <c r="AY2" s="2"/>
      <c r="AZ2" s="56" t="s">
        <v>59</v>
      </c>
      <c r="BA2" s="2"/>
      <c r="BB2" s="2"/>
      <c r="BC2" s="2"/>
      <c r="BD2" s="2"/>
      <c r="BE2" s="2"/>
      <c r="BF2" s="2"/>
      <c r="BG2" s="2"/>
      <c r="BH2" s="2"/>
    </row>
    <row r="3" spans="1:62" x14ac:dyDescent="0.25">
      <c r="A3" s="3"/>
      <c r="B3" s="63"/>
      <c r="C3" s="64"/>
      <c r="D3" s="64"/>
      <c r="E3" s="64"/>
      <c r="F3" s="64"/>
      <c r="G3" s="64"/>
      <c r="H3" s="64" t="s">
        <v>9</v>
      </c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5"/>
    </row>
    <row r="4" spans="1:62" ht="15" customHeight="1" x14ac:dyDescent="0.25">
      <c r="A4" s="66" t="s">
        <v>0</v>
      </c>
      <c r="B4" s="69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1"/>
      <c r="M4" s="75" t="s">
        <v>11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7" t="s">
        <v>12</v>
      </c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122" t="s">
        <v>60</v>
      </c>
      <c r="AJ4" s="123"/>
      <c r="AK4" s="123"/>
      <c r="AL4" s="123"/>
      <c r="AM4" s="123"/>
      <c r="AN4" s="123"/>
      <c r="AO4" s="123"/>
      <c r="AP4" s="123"/>
      <c r="AQ4" s="123"/>
      <c r="AR4" s="123"/>
      <c r="AS4" s="124"/>
      <c r="AT4" s="78" t="s">
        <v>13</v>
      </c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80"/>
      <c r="BJ4" s="80"/>
    </row>
    <row r="5" spans="1:62" ht="15" customHeight="1" x14ac:dyDescent="0.25">
      <c r="A5" s="67"/>
      <c r="B5" s="72"/>
      <c r="C5" s="73"/>
      <c r="D5" s="73"/>
      <c r="E5" s="73"/>
      <c r="F5" s="73"/>
      <c r="G5" s="73"/>
      <c r="H5" s="73"/>
      <c r="I5" s="73"/>
      <c r="J5" s="73"/>
      <c r="K5" s="73"/>
      <c r="L5" s="74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2"/>
      <c r="AJ5" s="73"/>
      <c r="AK5" s="73"/>
      <c r="AL5" s="73"/>
      <c r="AM5" s="73"/>
      <c r="AN5" s="73"/>
      <c r="AO5" s="73"/>
      <c r="AP5" s="73"/>
      <c r="AQ5" s="73"/>
      <c r="AR5" s="73"/>
      <c r="AS5" s="74"/>
      <c r="AT5" s="81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3"/>
      <c r="BJ5" s="83"/>
    </row>
    <row r="6" spans="1:62" ht="78" customHeight="1" x14ac:dyDescent="0.25">
      <c r="A6" s="67"/>
      <c r="B6" s="84" t="s">
        <v>14</v>
      </c>
      <c r="C6" s="86" t="s">
        <v>15</v>
      </c>
      <c r="D6" s="86"/>
      <c r="E6" s="86" t="s">
        <v>16</v>
      </c>
      <c r="F6" s="88" t="s">
        <v>17</v>
      </c>
      <c r="G6" s="89" t="s">
        <v>2</v>
      </c>
      <c r="H6" s="89"/>
      <c r="I6" s="89" t="s">
        <v>18</v>
      </c>
      <c r="J6" s="89"/>
      <c r="K6" s="90" t="s">
        <v>19</v>
      </c>
      <c r="L6" s="90"/>
      <c r="M6" s="84" t="s">
        <v>14</v>
      </c>
      <c r="N6" s="86" t="s">
        <v>15</v>
      </c>
      <c r="O6" s="86"/>
      <c r="P6" s="86" t="s">
        <v>16</v>
      </c>
      <c r="Q6" s="88" t="s">
        <v>17</v>
      </c>
      <c r="R6" s="89" t="s">
        <v>2</v>
      </c>
      <c r="S6" s="89"/>
      <c r="T6" s="89" t="s">
        <v>18</v>
      </c>
      <c r="U6" s="89"/>
      <c r="V6" s="90" t="s">
        <v>19</v>
      </c>
      <c r="W6" s="90"/>
      <c r="X6" s="84" t="s">
        <v>14</v>
      </c>
      <c r="Y6" s="86" t="s">
        <v>15</v>
      </c>
      <c r="Z6" s="86"/>
      <c r="AA6" s="86" t="s">
        <v>16</v>
      </c>
      <c r="AB6" s="88" t="s">
        <v>17</v>
      </c>
      <c r="AC6" s="89" t="s">
        <v>2</v>
      </c>
      <c r="AD6" s="89"/>
      <c r="AE6" s="89" t="s">
        <v>20</v>
      </c>
      <c r="AF6" s="89"/>
      <c r="AG6" s="90" t="s">
        <v>19</v>
      </c>
      <c r="AH6" s="90"/>
      <c r="AI6" s="84" t="s">
        <v>14</v>
      </c>
      <c r="AJ6" s="86" t="s">
        <v>15</v>
      </c>
      <c r="AK6" s="86"/>
      <c r="AL6" s="86" t="s">
        <v>16</v>
      </c>
      <c r="AM6" s="88" t="s">
        <v>17</v>
      </c>
      <c r="AN6" s="89" t="s">
        <v>2</v>
      </c>
      <c r="AO6" s="89"/>
      <c r="AP6" s="89" t="s">
        <v>20</v>
      </c>
      <c r="AQ6" s="89"/>
      <c r="AR6" s="90" t="s">
        <v>19</v>
      </c>
      <c r="AS6" s="90"/>
      <c r="AT6" s="97" t="s">
        <v>61</v>
      </c>
      <c r="AU6" s="97"/>
      <c r="AV6" s="97" t="s">
        <v>62</v>
      </c>
      <c r="AW6" s="97"/>
      <c r="AX6" s="98" t="s">
        <v>21</v>
      </c>
      <c r="AY6" s="99"/>
      <c r="AZ6" s="88" t="s">
        <v>63</v>
      </c>
      <c r="BA6" s="88"/>
      <c r="BB6" s="88"/>
      <c r="BC6" s="88" t="s">
        <v>64</v>
      </c>
      <c r="BD6" s="88"/>
      <c r="BE6" s="88" t="s">
        <v>65</v>
      </c>
      <c r="BF6" s="88"/>
      <c r="BG6" s="89" t="s">
        <v>22</v>
      </c>
      <c r="BH6" s="89"/>
      <c r="BI6" s="89" t="s">
        <v>66</v>
      </c>
      <c r="BJ6" s="89"/>
    </row>
    <row r="7" spans="1:62" ht="31.5" customHeight="1" x14ac:dyDescent="0.25">
      <c r="A7" s="67"/>
      <c r="B7" s="85"/>
      <c r="C7" s="87"/>
      <c r="D7" s="87"/>
      <c r="E7" s="87"/>
      <c r="F7" s="76"/>
      <c r="G7" s="87"/>
      <c r="H7" s="87"/>
      <c r="I7" s="87"/>
      <c r="J7" s="87"/>
      <c r="K7" s="90"/>
      <c r="L7" s="90"/>
      <c r="M7" s="85"/>
      <c r="N7" s="87"/>
      <c r="O7" s="87"/>
      <c r="P7" s="87"/>
      <c r="Q7" s="76"/>
      <c r="R7" s="87"/>
      <c r="S7" s="87"/>
      <c r="T7" s="87"/>
      <c r="U7" s="87"/>
      <c r="V7" s="90"/>
      <c r="W7" s="90"/>
      <c r="X7" s="85"/>
      <c r="Y7" s="87"/>
      <c r="Z7" s="87"/>
      <c r="AA7" s="87"/>
      <c r="AB7" s="76"/>
      <c r="AC7" s="87"/>
      <c r="AD7" s="87"/>
      <c r="AE7" s="87"/>
      <c r="AF7" s="87"/>
      <c r="AG7" s="90"/>
      <c r="AH7" s="90"/>
      <c r="AI7" s="85"/>
      <c r="AJ7" s="87"/>
      <c r="AK7" s="87"/>
      <c r="AL7" s="87"/>
      <c r="AM7" s="76"/>
      <c r="AN7" s="87"/>
      <c r="AO7" s="87"/>
      <c r="AP7" s="87"/>
      <c r="AQ7" s="87"/>
      <c r="AR7" s="90"/>
      <c r="AS7" s="90"/>
      <c r="AT7" s="97"/>
      <c r="AU7" s="97"/>
      <c r="AV7" s="97"/>
      <c r="AW7" s="97"/>
      <c r="AX7" s="100"/>
      <c r="AY7" s="101"/>
      <c r="AZ7" s="87"/>
      <c r="BA7" s="87"/>
      <c r="BB7" s="87"/>
      <c r="BC7" s="76"/>
      <c r="BD7" s="76"/>
      <c r="BE7" s="76"/>
      <c r="BF7" s="76"/>
      <c r="BG7" s="89"/>
      <c r="BH7" s="89"/>
      <c r="BI7" s="89"/>
      <c r="BJ7" s="89"/>
    </row>
    <row r="8" spans="1:62" ht="60" customHeight="1" x14ac:dyDescent="0.25">
      <c r="A8" s="67"/>
      <c r="B8" s="85"/>
      <c r="C8" s="87"/>
      <c r="D8" s="87"/>
      <c r="E8" s="87"/>
      <c r="F8" s="76"/>
      <c r="G8" s="87"/>
      <c r="H8" s="87"/>
      <c r="I8" s="87"/>
      <c r="J8" s="87"/>
      <c r="K8" s="87"/>
      <c r="L8" s="87"/>
      <c r="M8" s="85"/>
      <c r="N8" s="87"/>
      <c r="O8" s="87"/>
      <c r="P8" s="87"/>
      <c r="Q8" s="76"/>
      <c r="R8" s="87"/>
      <c r="S8" s="87"/>
      <c r="T8" s="87"/>
      <c r="U8" s="87"/>
      <c r="V8" s="87"/>
      <c r="W8" s="87"/>
      <c r="X8" s="85"/>
      <c r="Y8" s="87"/>
      <c r="Z8" s="87"/>
      <c r="AA8" s="87"/>
      <c r="AB8" s="76"/>
      <c r="AC8" s="87"/>
      <c r="AD8" s="87"/>
      <c r="AE8" s="87"/>
      <c r="AF8" s="87"/>
      <c r="AG8" s="87"/>
      <c r="AH8" s="87"/>
      <c r="AI8" s="85"/>
      <c r="AJ8" s="87"/>
      <c r="AK8" s="87"/>
      <c r="AL8" s="87"/>
      <c r="AM8" s="76"/>
      <c r="AN8" s="87"/>
      <c r="AO8" s="87"/>
      <c r="AP8" s="87"/>
      <c r="AQ8" s="87"/>
      <c r="AR8" s="87"/>
      <c r="AS8" s="87"/>
      <c r="AT8" s="97"/>
      <c r="AU8" s="97"/>
      <c r="AV8" s="97"/>
      <c r="AW8" s="97"/>
      <c r="AX8" s="100"/>
      <c r="AY8" s="101"/>
      <c r="AZ8" s="87"/>
      <c r="BA8" s="87"/>
      <c r="BB8" s="87"/>
      <c r="BC8" s="76"/>
      <c r="BD8" s="76"/>
      <c r="BE8" s="76"/>
      <c r="BF8" s="76"/>
      <c r="BG8" s="89"/>
      <c r="BH8" s="89"/>
      <c r="BI8" s="89"/>
      <c r="BJ8" s="89"/>
    </row>
    <row r="9" spans="1:62" ht="15" customHeight="1" x14ac:dyDescent="0.25">
      <c r="A9" s="67"/>
      <c r="B9" s="85"/>
      <c r="C9" s="87"/>
      <c r="D9" s="87"/>
      <c r="E9" s="87"/>
      <c r="F9" s="76"/>
      <c r="G9" s="87"/>
      <c r="H9" s="87"/>
      <c r="I9" s="87"/>
      <c r="J9" s="87"/>
      <c r="K9" s="87"/>
      <c r="L9" s="87"/>
      <c r="M9" s="85"/>
      <c r="N9" s="87"/>
      <c r="O9" s="87"/>
      <c r="P9" s="87"/>
      <c r="Q9" s="76"/>
      <c r="R9" s="87"/>
      <c r="S9" s="87"/>
      <c r="T9" s="87"/>
      <c r="U9" s="87"/>
      <c r="V9" s="87"/>
      <c r="W9" s="87"/>
      <c r="X9" s="85"/>
      <c r="Y9" s="87"/>
      <c r="Z9" s="87"/>
      <c r="AA9" s="87"/>
      <c r="AB9" s="76"/>
      <c r="AC9" s="87"/>
      <c r="AD9" s="87"/>
      <c r="AE9" s="87"/>
      <c r="AF9" s="87"/>
      <c r="AG9" s="87"/>
      <c r="AH9" s="87"/>
      <c r="AI9" s="85"/>
      <c r="AJ9" s="87"/>
      <c r="AK9" s="87"/>
      <c r="AL9" s="87"/>
      <c r="AM9" s="76"/>
      <c r="AN9" s="87"/>
      <c r="AO9" s="87"/>
      <c r="AP9" s="87"/>
      <c r="AQ9" s="87"/>
      <c r="AR9" s="87"/>
      <c r="AS9" s="87"/>
      <c r="AT9" s="97"/>
      <c r="AU9" s="97"/>
      <c r="AV9" s="97"/>
      <c r="AW9" s="97"/>
      <c r="AX9" s="100"/>
      <c r="AY9" s="101"/>
      <c r="AZ9" s="87"/>
      <c r="BA9" s="87"/>
      <c r="BB9" s="87"/>
      <c r="BC9" s="76"/>
      <c r="BD9" s="76"/>
      <c r="BE9" s="76"/>
      <c r="BF9" s="76"/>
      <c r="BG9" s="89"/>
      <c r="BH9" s="89"/>
      <c r="BI9" s="89"/>
      <c r="BJ9" s="89"/>
    </row>
    <row r="10" spans="1:62" ht="16.5" customHeight="1" x14ac:dyDescent="0.25">
      <c r="A10" s="68"/>
      <c r="B10" s="85"/>
      <c r="C10" s="87"/>
      <c r="D10" s="87"/>
      <c r="E10" s="87"/>
      <c r="F10" s="76"/>
      <c r="G10" s="87"/>
      <c r="H10" s="87"/>
      <c r="I10" s="87"/>
      <c r="J10" s="87"/>
      <c r="K10" s="87"/>
      <c r="L10" s="87"/>
      <c r="M10" s="85"/>
      <c r="N10" s="87"/>
      <c r="O10" s="87"/>
      <c r="P10" s="87"/>
      <c r="Q10" s="76"/>
      <c r="R10" s="87"/>
      <c r="S10" s="87"/>
      <c r="T10" s="87"/>
      <c r="U10" s="87"/>
      <c r="V10" s="87"/>
      <c r="W10" s="87"/>
      <c r="X10" s="85"/>
      <c r="Y10" s="87"/>
      <c r="Z10" s="87"/>
      <c r="AA10" s="87"/>
      <c r="AB10" s="76"/>
      <c r="AC10" s="87"/>
      <c r="AD10" s="87"/>
      <c r="AE10" s="87"/>
      <c r="AF10" s="87"/>
      <c r="AG10" s="87"/>
      <c r="AH10" s="87"/>
      <c r="AI10" s="85"/>
      <c r="AJ10" s="87"/>
      <c r="AK10" s="87"/>
      <c r="AL10" s="87"/>
      <c r="AM10" s="76"/>
      <c r="AN10" s="87"/>
      <c r="AO10" s="87"/>
      <c r="AP10" s="87"/>
      <c r="AQ10" s="87"/>
      <c r="AR10" s="87"/>
      <c r="AS10" s="87"/>
      <c r="AT10" s="97"/>
      <c r="AU10" s="97"/>
      <c r="AV10" s="97"/>
      <c r="AW10" s="97"/>
      <c r="AX10" s="102"/>
      <c r="AY10" s="103"/>
      <c r="AZ10" s="87"/>
      <c r="BA10" s="87"/>
      <c r="BB10" s="87"/>
      <c r="BC10" s="76"/>
      <c r="BD10" s="76"/>
      <c r="BE10" s="76"/>
      <c r="BF10" s="76"/>
      <c r="BG10" s="89"/>
      <c r="BH10" s="89"/>
      <c r="BI10" s="89"/>
      <c r="BJ10" s="89"/>
    </row>
    <row r="11" spans="1:62" ht="15" customHeight="1" x14ac:dyDescent="0.25">
      <c r="A11" s="91"/>
      <c r="B11" s="92" t="s">
        <v>3</v>
      </c>
      <c r="C11" s="93" t="s">
        <v>3</v>
      </c>
      <c r="D11" s="93"/>
      <c r="E11" s="94" t="s">
        <v>1</v>
      </c>
      <c r="F11" s="94" t="s">
        <v>1</v>
      </c>
      <c r="G11" s="96" t="s">
        <v>4</v>
      </c>
      <c r="H11" s="96"/>
      <c r="I11" s="104" t="s">
        <v>3</v>
      </c>
      <c r="J11" s="105" t="s">
        <v>5</v>
      </c>
      <c r="K11" s="106" t="s">
        <v>1</v>
      </c>
      <c r="L11" s="105" t="s">
        <v>1</v>
      </c>
      <c r="M11" s="92" t="s">
        <v>3</v>
      </c>
      <c r="N11" s="93"/>
      <c r="O11" s="93"/>
      <c r="P11" s="93" t="s">
        <v>4</v>
      </c>
      <c r="Q11" s="108" t="s">
        <v>1</v>
      </c>
      <c r="R11" s="104" t="s">
        <v>3</v>
      </c>
      <c r="S11" s="105" t="s">
        <v>5</v>
      </c>
      <c r="T11" s="104" t="s">
        <v>1</v>
      </c>
      <c r="U11" s="105" t="s">
        <v>1</v>
      </c>
      <c r="V11" s="115" t="s">
        <v>5</v>
      </c>
      <c r="W11" s="96" t="s">
        <v>1</v>
      </c>
      <c r="X11" s="92" t="s">
        <v>3</v>
      </c>
      <c r="Y11" s="93" t="s">
        <v>3</v>
      </c>
      <c r="Z11" s="93"/>
      <c r="AA11" s="93" t="s">
        <v>4</v>
      </c>
      <c r="AB11" s="108" t="s">
        <v>1</v>
      </c>
      <c r="AC11" s="104" t="s">
        <v>3</v>
      </c>
      <c r="AD11" s="105" t="s">
        <v>5</v>
      </c>
      <c r="AE11" s="104" t="s">
        <v>1</v>
      </c>
      <c r="AF11" s="105" t="s">
        <v>1</v>
      </c>
      <c r="AG11" s="113" t="s">
        <v>5</v>
      </c>
      <c r="AH11" s="114" t="s">
        <v>1</v>
      </c>
      <c r="AI11" s="92" t="s">
        <v>3</v>
      </c>
      <c r="AJ11" s="93" t="s">
        <v>3</v>
      </c>
      <c r="AK11" s="93"/>
      <c r="AL11" s="93" t="s">
        <v>4</v>
      </c>
      <c r="AM11" s="108" t="s">
        <v>1</v>
      </c>
      <c r="AN11" s="104" t="s">
        <v>3</v>
      </c>
      <c r="AO11" s="105" t="s">
        <v>5</v>
      </c>
      <c r="AP11" s="104" t="s">
        <v>1</v>
      </c>
      <c r="AQ11" s="105" t="s">
        <v>1</v>
      </c>
      <c r="AR11" s="113" t="s">
        <v>5</v>
      </c>
      <c r="AS11" s="114" t="s">
        <v>1</v>
      </c>
      <c r="AT11" s="92" t="s">
        <v>5</v>
      </c>
      <c r="AU11" s="84" t="s">
        <v>1</v>
      </c>
      <c r="AV11" s="92" t="s">
        <v>5</v>
      </c>
      <c r="AW11" s="84" t="s">
        <v>1</v>
      </c>
      <c r="AX11" s="111" t="s">
        <v>5</v>
      </c>
      <c r="AY11" s="112" t="s">
        <v>1</v>
      </c>
      <c r="AZ11" s="107" t="s">
        <v>5</v>
      </c>
      <c r="BA11" s="107"/>
      <c r="BB11" s="108" t="s">
        <v>1</v>
      </c>
      <c r="BC11" s="109" t="s">
        <v>5</v>
      </c>
      <c r="BD11" s="108" t="s">
        <v>1</v>
      </c>
      <c r="BE11" s="109" t="s">
        <v>5</v>
      </c>
      <c r="BF11" s="108" t="s">
        <v>1</v>
      </c>
      <c r="BG11" s="113" t="s">
        <v>5</v>
      </c>
      <c r="BH11" s="114" t="s">
        <v>1</v>
      </c>
      <c r="BI11" s="113" t="s">
        <v>5</v>
      </c>
      <c r="BJ11" s="114" t="s">
        <v>1</v>
      </c>
    </row>
    <row r="12" spans="1:62" ht="15" customHeight="1" x14ac:dyDescent="0.25">
      <c r="A12" s="91"/>
      <c r="B12" s="92"/>
      <c r="C12" s="93"/>
      <c r="D12" s="93"/>
      <c r="E12" s="95"/>
      <c r="F12" s="95"/>
      <c r="G12" s="96"/>
      <c r="H12" s="96"/>
      <c r="I12" s="104"/>
      <c r="J12" s="105"/>
      <c r="K12" s="106"/>
      <c r="L12" s="105"/>
      <c r="M12" s="92"/>
      <c r="N12" s="93"/>
      <c r="O12" s="93"/>
      <c r="P12" s="93"/>
      <c r="Q12" s="108"/>
      <c r="R12" s="104"/>
      <c r="S12" s="105"/>
      <c r="T12" s="104"/>
      <c r="U12" s="105"/>
      <c r="V12" s="115"/>
      <c r="W12" s="96"/>
      <c r="X12" s="92"/>
      <c r="Y12" s="93"/>
      <c r="Z12" s="93"/>
      <c r="AA12" s="93"/>
      <c r="AB12" s="108"/>
      <c r="AC12" s="104"/>
      <c r="AD12" s="105"/>
      <c r="AE12" s="104"/>
      <c r="AF12" s="105"/>
      <c r="AG12" s="113"/>
      <c r="AH12" s="114"/>
      <c r="AI12" s="92"/>
      <c r="AJ12" s="93"/>
      <c r="AK12" s="93"/>
      <c r="AL12" s="93"/>
      <c r="AM12" s="108"/>
      <c r="AN12" s="104"/>
      <c r="AO12" s="105"/>
      <c r="AP12" s="104"/>
      <c r="AQ12" s="105"/>
      <c r="AR12" s="113"/>
      <c r="AS12" s="114"/>
      <c r="AT12" s="92"/>
      <c r="AU12" s="84"/>
      <c r="AV12" s="92"/>
      <c r="AW12" s="84"/>
      <c r="AX12" s="111"/>
      <c r="AY12" s="112"/>
      <c r="AZ12" s="107"/>
      <c r="BA12" s="107"/>
      <c r="BB12" s="108"/>
      <c r="BC12" s="110"/>
      <c r="BD12" s="108"/>
      <c r="BE12" s="110"/>
      <c r="BF12" s="108"/>
      <c r="BG12" s="113"/>
      <c r="BH12" s="114"/>
      <c r="BI12" s="113"/>
      <c r="BJ12" s="114"/>
    </row>
    <row r="13" spans="1:62" x14ac:dyDescent="0.25">
      <c r="A13" s="4"/>
      <c r="B13" s="5"/>
      <c r="C13" s="93" t="s">
        <v>23</v>
      </c>
      <c r="D13" s="93"/>
      <c r="E13" s="6" t="s">
        <v>23</v>
      </c>
      <c r="F13" s="6"/>
      <c r="G13" s="96"/>
      <c r="H13" s="96"/>
      <c r="I13" s="7" t="s">
        <v>24</v>
      </c>
      <c r="J13" s="8" t="s">
        <v>25</v>
      </c>
      <c r="K13" s="7" t="s">
        <v>24</v>
      </c>
      <c r="L13" s="8" t="s">
        <v>25</v>
      </c>
      <c r="M13" s="5"/>
      <c r="N13" s="93" t="s">
        <v>23</v>
      </c>
      <c r="O13" s="93"/>
      <c r="P13" s="6" t="s">
        <v>23</v>
      </c>
      <c r="Q13" s="9"/>
      <c r="R13" s="7" t="s">
        <v>24</v>
      </c>
      <c r="S13" s="8" t="s">
        <v>25</v>
      </c>
      <c r="T13" s="7" t="s">
        <v>24</v>
      </c>
      <c r="U13" s="8" t="s">
        <v>25</v>
      </c>
      <c r="V13" s="8"/>
      <c r="W13" s="8"/>
      <c r="X13" s="5"/>
      <c r="Y13" s="93" t="s">
        <v>23</v>
      </c>
      <c r="Z13" s="93"/>
      <c r="AA13" s="6" t="s">
        <v>23</v>
      </c>
      <c r="AB13" s="9"/>
      <c r="AC13" s="7" t="s">
        <v>24</v>
      </c>
      <c r="AD13" s="8" t="s">
        <v>25</v>
      </c>
      <c r="AE13" s="7" t="s">
        <v>24</v>
      </c>
      <c r="AF13" s="8" t="s">
        <v>25</v>
      </c>
      <c r="AG13" s="8"/>
      <c r="AH13" s="8"/>
      <c r="AI13" s="5"/>
      <c r="AJ13" s="93" t="s">
        <v>23</v>
      </c>
      <c r="AK13" s="93"/>
      <c r="AL13" s="6" t="s">
        <v>23</v>
      </c>
      <c r="AM13" s="9"/>
      <c r="AN13" s="7" t="s">
        <v>24</v>
      </c>
      <c r="AO13" s="8" t="s">
        <v>25</v>
      </c>
      <c r="AP13" s="7" t="s">
        <v>24</v>
      </c>
      <c r="AQ13" s="8" t="s">
        <v>25</v>
      </c>
      <c r="AR13" s="8"/>
      <c r="AS13" s="8"/>
      <c r="AT13" s="5" t="s">
        <v>6</v>
      </c>
      <c r="AU13" s="10" t="s">
        <v>7</v>
      </c>
      <c r="AV13" s="5" t="s">
        <v>6</v>
      </c>
      <c r="AW13" s="10" t="s">
        <v>7</v>
      </c>
      <c r="AX13" s="11" t="s">
        <v>6</v>
      </c>
      <c r="AY13" s="12" t="s">
        <v>7</v>
      </c>
      <c r="AZ13" s="107" t="s">
        <v>8</v>
      </c>
      <c r="BA13" s="107"/>
      <c r="BB13" s="9" t="s">
        <v>7</v>
      </c>
      <c r="BC13" s="9" t="s">
        <v>8</v>
      </c>
      <c r="BD13" s="9" t="s">
        <v>8</v>
      </c>
      <c r="BE13" s="9" t="s">
        <v>8</v>
      </c>
      <c r="BF13" s="9" t="s">
        <v>8</v>
      </c>
      <c r="BG13" s="13" t="s">
        <v>8</v>
      </c>
      <c r="BH13" s="14" t="s">
        <v>8</v>
      </c>
      <c r="BI13" s="13" t="s">
        <v>8</v>
      </c>
      <c r="BJ13" s="14" t="s">
        <v>8</v>
      </c>
    </row>
    <row r="14" spans="1:62" x14ac:dyDescent="0.25">
      <c r="A14" s="15" t="s">
        <v>26</v>
      </c>
      <c r="B14" s="5">
        <v>3</v>
      </c>
      <c r="C14" s="93">
        <v>2</v>
      </c>
      <c r="D14" s="93"/>
      <c r="E14" s="16">
        <f>C14*100/B14</f>
        <v>66.666666666666671</v>
      </c>
      <c r="F14" s="16"/>
      <c r="G14" s="116"/>
      <c r="H14" s="116"/>
      <c r="I14" s="17">
        <v>1</v>
      </c>
      <c r="J14" s="18">
        <v>2</v>
      </c>
      <c r="K14" s="17"/>
      <c r="L14" s="18"/>
      <c r="M14" s="19">
        <v>10</v>
      </c>
      <c r="N14" s="117">
        <v>2</v>
      </c>
      <c r="O14" s="117"/>
      <c r="P14" s="16">
        <f>N14*100/M14</f>
        <v>20</v>
      </c>
      <c r="Q14" s="20"/>
      <c r="R14" s="17">
        <v>5</v>
      </c>
      <c r="S14" s="18">
        <v>2</v>
      </c>
      <c r="T14" s="21">
        <f>R14*100/M14</f>
        <v>50</v>
      </c>
      <c r="U14" s="22">
        <f>S14*100/M14</f>
        <v>20</v>
      </c>
      <c r="V14" s="18"/>
      <c r="W14" s="18"/>
      <c r="X14" s="19">
        <v>1</v>
      </c>
      <c r="Y14" s="117">
        <v>1</v>
      </c>
      <c r="Z14" s="117"/>
      <c r="AA14" s="16">
        <f>Y14*100/X14</f>
        <v>100</v>
      </c>
      <c r="AB14" s="20"/>
      <c r="AC14" s="17">
        <v>0</v>
      </c>
      <c r="AD14" s="18">
        <v>1</v>
      </c>
      <c r="AE14" s="21">
        <f>AC14*100/X14</f>
        <v>0</v>
      </c>
      <c r="AF14" s="22">
        <f>AD14*100/X14</f>
        <v>100</v>
      </c>
      <c r="AG14" s="18"/>
      <c r="AH14" s="18"/>
      <c r="AI14" s="19"/>
      <c r="AJ14" s="117"/>
      <c r="AK14" s="117"/>
      <c r="AL14" s="16" t="e">
        <f>AJ14*100/AI14</f>
        <v>#DIV/0!</v>
      </c>
      <c r="AM14" s="20"/>
      <c r="AN14" s="17"/>
      <c r="AO14" s="18"/>
      <c r="AP14" s="21" t="e">
        <f>AN14*100/AI14</f>
        <v>#DIV/0!</v>
      </c>
      <c r="AQ14" s="22" t="e">
        <f>AO14*100/AI14</f>
        <v>#DIV/0!</v>
      </c>
      <c r="AR14" s="18"/>
      <c r="AS14" s="18"/>
      <c r="AT14" s="23">
        <f>AI14-X14</f>
        <v>-1</v>
      </c>
      <c r="AU14" s="23"/>
      <c r="AV14" s="24">
        <f>X14-AI14</f>
        <v>1</v>
      </c>
      <c r="AW14" s="25"/>
      <c r="AX14" s="26">
        <f>AJ14-Y14</f>
        <v>-1</v>
      </c>
      <c r="AY14" s="26"/>
      <c r="AZ14" s="117">
        <f>Y14-AJ14</f>
        <v>1</v>
      </c>
      <c r="BA14" s="117"/>
      <c r="BB14" s="27"/>
      <c r="BC14" s="27"/>
      <c r="BD14" s="27"/>
      <c r="BE14" s="20">
        <v>0</v>
      </c>
      <c r="BF14" s="20">
        <v>0</v>
      </c>
      <c r="BG14" s="17"/>
      <c r="BH14" s="18"/>
      <c r="BI14" s="17"/>
      <c r="BJ14" s="18"/>
    </row>
    <row r="15" spans="1:62" x14ac:dyDescent="0.25">
      <c r="A15" s="15" t="s">
        <v>27</v>
      </c>
      <c r="B15" s="5">
        <v>4</v>
      </c>
      <c r="C15" s="93">
        <v>4</v>
      </c>
      <c r="D15" s="93"/>
      <c r="E15" s="16">
        <f t="shared" ref="E15:E35" si="0">C15*100/B15</f>
        <v>100</v>
      </c>
      <c r="F15" s="16"/>
      <c r="G15" s="116"/>
      <c r="H15" s="116"/>
      <c r="I15" s="17">
        <v>2</v>
      </c>
      <c r="J15" s="18">
        <v>1</v>
      </c>
      <c r="K15" s="17"/>
      <c r="L15" s="18"/>
      <c r="M15" s="19">
        <v>2</v>
      </c>
      <c r="N15" s="117">
        <v>2</v>
      </c>
      <c r="O15" s="117"/>
      <c r="P15" s="16">
        <f t="shared" ref="P15:P35" si="1">N15*100/M15</f>
        <v>100</v>
      </c>
      <c r="Q15" s="20"/>
      <c r="R15" s="17"/>
      <c r="S15" s="18"/>
      <c r="T15" s="21">
        <f t="shared" ref="T15:T35" si="2">R15*100/M15</f>
        <v>0</v>
      </c>
      <c r="U15" s="22">
        <f t="shared" ref="U15:U35" si="3">S15*100/M15</f>
        <v>0</v>
      </c>
      <c r="V15" s="18"/>
      <c r="W15" s="18"/>
      <c r="X15" s="19">
        <v>6</v>
      </c>
      <c r="Y15" s="117">
        <v>5</v>
      </c>
      <c r="Z15" s="117"/>
      <c r="AA15" s="16">
        <f t="shared" ref="AA15:AA35" si="4">Y15*100/X15</f>
        <v>83.333333333333329</v>
      </c>
      <c r="AB15" s="20"/>
      <c r="AC15" s="17">
        <v>2</v>
      </c>
      <c r="AD15" s="18">
        <v>2</v>
      </c>
      <c r="AE15" s="21">
        <f t="shared" ref="AE15:AE35" si="5">AC15*100/X15</f>
        <v>33.333333333333336</v>
      </c>
      <c r="AF15" s="22">
        <f t="shared" ref="AF15:AF35" si="6">AD15*100/X15</f>
        <v>33.333333333333336</v>
      </c>
      <c r="AG15" s="18"/>
      <c r="AH15" s="18"/>
      <c r="AI15" s="19"/>
      <c r="AJ15" s="117"/>
      <c r="AK15" s="117"/>
      <c r="AL15" s="16" t="e">
        <f t="shared" ref="AL15:AL35" si="7">AJ15*100/AI15</f>
        <v>#DIV/0!</v>
      </c>
      <c r="AM15" s="20"/>
      <c r="AN15" s="17"/>
      <c r="AO15" s="18"/>
      <c r="AP15" s="21" t="e">
        <f t="shared" ref="AP15:AP35" si="8">AN15*100/AI15</f>
        <v>#DIV/0!</v>
      </c>
      <c r="AQ15" s="22" t="e">
        <f t="shared" ref="AQ15:AQ35" si="9">AO15*100/AI15</f>
        <v>#DIV/0!</v>
      </c>
      <c r="AR15" s="18"/>
      <c r="AS15" s="18"/>
      <c r="AT15" s="23">
        <f t="shared" ref="AT15:AT36" si="10">AI15-X15</f>
        <v>-6</v>
      </c>
      <c r="AU15" s="23"/>
      <c r="AV15" s="24">
        <f t="shared" ref="AV15:AV36" si="11">X15-AI15</f>
        <v>6</v>
      </c>
      <c r="AW15" s="25"/>
      <c r="AX15" s="26">
        <f t="shared" ref="AX15:AX36" si="12">AJ15-Y15</f>
        <v>-5</v>
      </c>
      <c r="AY15" s="26"/>
      <c r="AZ15" s="117">
        <f t="shared" ref="AZ15:AZ35" si="13">Y15-AJ15</f>
        <v>5</v>
      </c>
      <c r="BA15" s="117"/>
      <c r="BB15" s="27"/>
      <c r="BC15" s="27"/>
      <c r="BD15" s="27"/>
      <c r="BE15" s="20">
        <v>0</v>
      </c>
      <c r="BF15" s="20">
        <v>0</v>
      </c>
      <c r="BG15" s="17"/>
      <c r="BH15" s="18"/>
      <c r="BI15" s="17"/>
      <c r="BJ15" s="18"/>
    </row>
    <row r="16" spans="1:62" x14ac:dyDescent="0.25">
      <c r="A16" s="15" t="s">
        <v>28</v>
      </c>
      <c r="B16" s="5">
        <v>10</v>
      </c>
      <c r="C16" s="93">
        <v>9</v>
      </c>
      <c r="D16" s="93"/>
      <c r="E16" s="16">
        <f t="shared" si="0"/>
        <v>90</v>
      </c>
      <c r="F16" s="16"/>
      <c r="G16" s="116"/>
      <c r="H16" s="116"/>
      <c r="I16" s="17">
        <v>3</v>
      </c>
      <c r="J16" s="18">
        <v>6</v>
      </c>
      <c r="K16" s="17"/>
      <c r="L16" s="18"/>
      <c r="M16" s="19">
        <v>20</v>
      </c>
      <c r="N16" s="117">
        <v>16</v>
      </c>
      <c r="O16" s="117"/>
      <c r="P16" s="16">
        <f t="shared" si="1"/>
        <v>80</v>
      </c>
      <c r="Q16" s="20"/>
      <c r="R16" s="17">
        <v>12</v>
      </c>
      <c r="S16" s="18">
        <v>14</v>
      </c>
      <c r="T16" s="21">
        <f t="shared" si="2"/>
        <v>60</v>
      </c>
      <c r="U16" s="22">
        <f t="shared" si="3"/>
        <v>70</v>
      </c>
      <c r="V16" s="18"/>
      <c r="W16" s="18"/>
      <c r="X16" s="19">
        <v>17</v>
      </c>
      <c r="Y16" s="117">
        <v>9</v>
      </c>
      <c r="Z16" s="117"/>
      <c r="AA16" s="16">
        <f t="shared" si="4"/>
        <v>52.941176470588232</v>
      </c>
      <c r="AB16" s="20"/>
      <c r="AC16" s="17">
        <v>1</v>
      </c>
      <c r="AD16" s="18">
        <v>3</v>
      </c>
      <c r="AE16" s="21">
        <f t="shared" si="5"/>
        <v>5.882352941176471</v>
      </c>
      <c r="AF16" s="22">
        <f t="shared" si="6"/>
        <v>17.647058823529413</v>
      </c>
      <c r="AG16" s="18"/>
      <c r="AH16" s="18"/>
      <c r="AI16" s="19"/>
      <c r="AJ16" s="117"/>
      <c r="AK16" s="117"/>
      <c r="AL16" s="16" t="e">
        <f t="shared" si="7"/>
        <v>#DIV/0!</v>
      </c>
      <c r="AM16" s="20"/>
      <c r="AN16" s="17"/>
      <c r="AO16" s="18"/>
      <c r="AP16" s="21" t="e">
        <f t="shared" si="8"/>
        <v>#DIV/0!</v>
      </c>
      <c r="AQ16" s="22" t="e">
        <f t="shared" si="9"/>
        <v>#DIV/0!</v>
      </c>
      <c r="AR16" s="18"/>
      <c r="AS16" s="18"/>
      <c r="AT16" s="23">
        <f t="shared" si="10"/>
        <v>-17</v>
      </c>
      <c r="AU16" s="23"/>
      <c r="AV16" s="24">
        <f t="shared" si="11"/>
        <v>17</v>
      </c>
      <c r="AW16" s="25"/>
      <c r="AX16" s="26">
        <f t="shared" si="12"/>
        <v>-9</v>
      </c>
      <c r="AY16" s="26"/>
      <c r="AZ16" s="117">
        <f t="shared" si="13"/>
        <v>9</v>
      </c>
      <c r="BA16" s="117"/>
      <c r="BB16" s="27"/>
      <c r="BC16" s="27"/>
      <c r="BD16" s="27"/>
      <c r="BE16" s="20">
        <v>0</v>
      </c>
      <c r="BF16" s="20">
        <v>0</v>
      </c>
      <c r="BG16" s="17"/>
      <c r="BH16" s="18"/>
      <c r="BI16" s="17"/>
      <c r="BJ16" s="18"/>
    </row>
    <row r="17" spans="1:62" x14ac:dyDescent="0.25">
      <c r="A17" s="15" t="s">
        <v>29</v>
      </c>
      <c r="B17" s="5">
        <v>4</v>
      </c>
      <c r="C17" s="93">
        <v>4</v>
      </c>
      <c r="D17" s="93"/>
      <c r="E17" s="16">
        <f t="shared" si="0"/>
        <v>100</v>
      </c>
      <c r="F17" s="16"/>
      <c r="G17" s="116"/>
      <c r="H17" s="116"/>
      <c r="I17" s="17">
        <v>0</v>
      </c>
      <c r="J17" s="18">
        <v>2</v>
      </c>
      <c r="K17" s="17"/>
      <c r="L17" s="18"/>
      <c r="M17" s="19">
        <v>1</v>
      </c>
      <c r="N17" s="117">
        <v>1</v>
      </c>
      <c r="O17" s="117"/>
      <c r="P17" s="16">
        <f t="shared" si="1"/>
        <v>100</v>
      </c>
      <c r="Q17" s="20"/>
      <c r="R17" s="17">
        <v>1</v>
      </c>
      <c r="S17" s="18"/>
      <c r="T17" s="21">
        <f t="shared" si="2"/>
        <v>100</v>
      </c>
      <c r="U17" s="22">
        <f t="shared" si="3"/>
        <v>0</v>
      </c>
      <c r="V17" s="18"/>
      <c r="W17" s="18"/>
      <c r="X17" s="19">
        <v>2</v>
      </c>
      <c r="Y17" s="117">
        <v>1</v>
      </c>
      <c r="Z17" s="117"/>
      <c r="AA17" s="16">
        <f t="shared" si="4"/>
        <v>50</v>
      </c>
      <c r="AB17" s="20"/>
      <c r="AC17" s="17">
        <v>0</v>
      </c>
      <c r="AD17" s="18">
        <v>0</v>
      </c>
      <c r="AE17" s="21">
        <f t="shared" si="5"/>
        <v>0</v>
      </c>
      <c r="AF17" s="22">
        <f t="shared" si="6"/>
        <v>0</v>
      </c>
      <c r="AG17" s="18"/>
      <c r="AH17" s="18"/>
      <c r="AI17" s="19"/>
      <c r="AJ17" s="117"/>
      <c r="AK17" s="117"/>
      <c r="AL17" s="16" t="e">
        <f t="shared" si="7"/>
        <v>#DIV/0!</v>
      </c>
      <c r="AM17" s="20"/>
      <c r="AN17" s="17"/>
      <c r="AO17" s="18"/>
      <c r="AP17" s="21" t="e">
        <f t="shared" si="8"/>
        <v>#DIV/0!</v>
      </c>
      <c r="AQ17" s="22" t="e">
        <f t="shared" si="9"/>
        <v>#DIV/0!</v>
      </c>
      <c r="AR17" s="18"/>
      <c r="AS17" s="18"/>
      <c r="AT17" s="23">
        <f t="shared" si="10"/>
        <v>-2</v>
      </c>
      <c r="AU17" s="23"/>
      <c r="AV17" s="24">
        <f t="shared" si="11"/>
        <v>2</v>
      </c>
      <c r="AW17" s="25"/>
      <c r="AX17" s="26">
        <f t="shared" si="12"/>
        <v>-1</v>
      </c>
      <c r="AY17" s="26"/>
      <c r="AZ17" s="117">
        <f t="shared" si="13"/>
        <v>1</v>
      </c>
      <c r="BA17" s="117"/>
      <c r="BB17" s="27"/>
      <c r="BC17" s="27"/>
      <c r="BD17" s="27"/>
      <c r="BE17" s="20">
        <v>0</v>
      </c>
      <c r="BF17" s="20">
        <v>0</v>
      </c>
      <c r="BG17" s="17"/>
      <c r="BH17" s="18"/>
      <c r="BI17" s="17"/>
      <c r="BJ17" s="18"/>
    </row>
    <row r="18" spans="1:62" x14ac:dyDescent="0.25">
      <c r="A18" s="15" t="s">
        <v>30</v>
      </c>
      <c r="B18" s="5">
        <v>6</v>
      </c>
      <c r="C18" s="93">
        <v>5</v>
      </c>
      <c r="D18" s="93"/>
      <c r="E18" s="16">
        <f t="shared" si="0"/>
        <v>83.333333333333329</v>
      </c>
      <c r="F18" s="16"/>
      <c r="G18" s="116"/>
      <c r="H18" s="116"/>
      <c r="I18" s="17">
        <v>2</v>
      </c>
      <c r="J18" s="18">
        <v>2</v>
      </c>
      <c r="K18" s="17"/>
      <c r="L18" s="18"/>
      <c r="M18" s="19">
        <v>0</v>
      </c>
      <c r="N18" s="117">
        <v>0</v>
      </c>
      <c r="O18" s="117"/>
      <c r="P18" s="16" t="e">
        <f t="shared" si="1"/>
        <v>#DIV/0!</v>
      </c>
      <c r="Q18" s="20"/>
      <c r="R18" s="17"/>
      <c r="S18" s="18"/>
      <c r="T18" s="21" t="e">
        <f t="shared" si="2"/>
        <v>#DIV/0!</v>
      </c>
      <c r="U18" s="22" t="e">
        <f t="shared" si="3"/>
        <v>#DIV/0!</v>
      </c>
      <c r="V18" s="18"/>
      <c r="W18" s="18"/>
      <c r="X18" s="19">
        <v>1</v>
      </c>
      <c r="Y18" s="117">
        <v>0</v>
      </c>
      <c r="Z18" s="117"/>
      <c r="AA18" s="16">
        <f t="shared" si="4"/>
        <v>0</v>
      </c>
      <c r="AB18" s="20"/>
      <c r="AC18" s="17">
        <v>1</v>
      </c>
      <c r="AD18" s="18">
        <v>0</v>
      </c>
      <c r="AE18" s="21">
        <f t="shared" si="5"/>
        <v>100</v>
      </c>
      <c r="AF18" s="22">
        <f t="shared" si="6"/>
        <v>0</v>
      </c>
      <c r="AG18" s="18"/>
      <c r="AH18" s="18"/>
      <c r="AI18" s="19"/>
      <c r="AJ18" s="117"/>
      <c r="AK18" s="117"/>
      <c r="AL18" s="16" t="e">
        <f t="shared" si="7"/>
        <v>#DIV/0!</v>
      </c>
      <c r="AM18" s="20"/>
      <c r="AN18" s="17"/>
      <c r="AO18" s="18"/>
      <c r="AP18" s="21" t="e">
        <f t="shared" si="8"/>
        <v>#DIV/0!</v>
      </c>
      <c r="AQ18" s="22" t="e">
        <f t="shared" si="9"/>
        <v>#DIV/0!</v>
      </c>
      <c r="AR18" s="18"/>
      <c r="AS18" s="18"/>
      <c r="AT18" s="23">
        <f t="shared" si="10"/>
        <v>-1</v>
      </c>
      <c r="AU18" s="23"/>
      <c r="AV18" s="24">
        <f t="shared" si="11"/>
        <v>1</v>
      </c>
      <c r="AW18" s="25"/>
      <c r="AX18" s="26">
        <f t="shared" si="12"/>
        <v>0</v>
      </c>
      <c r="AY18" s="26"/>
      <c r="AZ18" s="117">
        <f t="shared" si="13"/>
        <v>0</v>
      </c>
      <c r="BA18" s="117"/>
      <c r="BB18" s="27"/>
      <c r="BC18" s="27"/>
      <c r="BD18" s="27"/>
      <c r="BE18" s="20">
        <v>0</v>
      </c>
      <c r="BF18" s="20">
        <v>0</v>
      </c>
      <c r="BG18" s="17"/>
      <c r="BH18" s="18"/>
      <c r="BI18" s="17"/>
      <c r="BJ18" s="18"/>
    </row>
    <row r="19" spans="1:62" x14ac:dyDescent="0.25">
      <c r="A19" s="15" t="s">
        <v>31</v>
      </c>
      <c r="B19" s="5">
        <v>3</v>
      </c>
      <c r="C19" s="93">
        <v>2</v>
      </c>
      <c r="D19" s="93"/>
      <c r="E19" s="16">
        <f t="shared" si="0"/>
        <v>66.666666666666671</v>
      </c>
      <c r="F19" s="16"/>
      <c r="G19" s="116"/>
      <c r="H19" s="116"/>
      <c r="I19" s="17">
        <v>1</v>
      </c>
      <c r="J19" s="18">
        <v>1</v>
      </c>
      <c r="K19" s="17"/>
      <c r="L19" s="18"/>
      <c r="M19" s="19">
        <v>6</v>
      </c>
      <c r="N19" s="117">
        <v>5</v>
      </c>
      <c r="O19" s="117"/>
      <c r="P19" s="16">
        <f t="shared" si="1"/>
        <v>83.333333333333329</v>
      </c>
      <c r="Q19" s="20"/>
      <c r="R19" s="17">
        <v>4</v>
      </c>
      <c r="S19" s="18">
        <v>4</v>
      </c>
      <c r="T19" s="21">
        <f t="shared" si="2"/>
        <v>66.666666666666671</v>
      </c>
      <c r="U19" s="22">
        <f t="shared" si="3"/>
        <v>66.666666666666671</v>
      </c>
      <c r="V19" s="18"/>
      <c r="W19" s="18"/>
      <c r="X19" s="19">
        <v>5</v>
      </c>
      <c r="Y19" s="117">
        <v>3</v>
      </c>
      <c r="Z19" s="117"/>
      <c r="AA19" s="16">
        <f t="shared" si="4"/>
        <v>60</v>
      </c>
      <c r="AB19" s="20"/>
      <c r="AC19" s="17">
        <v>2</v>
      </c>
      <c r="AD19" s="18">
        <v>0</v>
      </c>
      <c r="AE19" s="21">
        <f t="shared" si="5"/>
        <v>40</v>
      </c>
      <c r="AF19" s="22">
        <f t="shared" si="6"/>
        <v>0</v>
      </c>
      <c r="AG19" s="18"/>
      <c r="AH19" s="18"/>
      <c r="AI19" s="19"/>
      <c r="AJ19" s="117"/>
      <c r="AK19" s="117"/>
      <c r="AL19" s="16" t="e">
        <f t="shared" si="7"/>
        <v>#DIV/0!</v>
      </c>
      <c r="AM19" s="20"/>
      <c r="AN19" s="17"/>
      <c r="AO19" s="18"/>
      <c r="AP19" s="21" t="e">
        <f t="shared" si="8"/>
        <v>#DIV/0!</v>
      </c>
      <c r="AQ19" s="22" t="e">
        <f t="shared" si="9"/>
        <v>#DIV/0!</v>
      </c>
      <c r="AR19" s="18"/>
      <c r="AS19" s="18"/>
      <c r="AT19" s="23">
        <f t="shared" si="10"/>
        <v>-5</v>
      </c>
      <c r="AU19" s="23"/>
      <c r="AV19" s="24">
        <f t="shared" si="11"/>
        <v>5</v>
      </c>
      <c r="AW19" s="25"/>
      <c r="AX19" s="26">
        <f t="shared" si="12"/>
        <v>-3</v>
      </c>
      <c r="AY19" s="26"/>
      <c r="AZ19" s="117">
        <f t="shared" si="13"/>
        <v>3</v>
      </c>
      <c r="BA19" s="117"/>
      <c r="BB19" s="27"/>
      <c r="BC19" s="27"/>
      <c r="BD19" s="27"/>
      <c r="BE19" s="20">
        <v>0</v>
      </c>
      <c r="BF19" s="20">
        <v>0</v>
      </c>
      <c r="BG19" s="17"/>
      <c r="BH19" s="18"/>
      <c r="BI19" s="17"/>
      <c r="BJ19" s="18"/>
    </row>
    <row r="20" spans="1:62" x14ac:dyDescent="0.25">
      <c r="A20" s="15" t="s">
        <v>32</v>
      </c>
      <c r="B20" s="5">
        <v>15</v>
      </c>
      <c r="C20" s="93">
        <v>6</v>
      </c>
      <c r="D20" s="93"/>
      <c r="E20" s="16">
        <f t="shared" si="0"/>
        <v>40</v>
      </c>
      <c r="F20" s="16"/>
      <c r="G20" s="116"/>
      <c r="H20" s="116"/>
      <c r="I20" s="17">
        <v>0</v>
      </c>
      <c r="J20" s="18">
        <v>4</v>
      </c>
      <c r="K20" s="17"/>
      <c r="L20" s="18"/>
      <c r="M20" s="19">
        <v>15</v>
      </c>
      <c r="N20" s="117">
        <v>7</v>
      </c>
      <c r="O20" s="117"/>
      <c r="P20" s="16">
        <f t="shared" si="1"/>
        <v>46.666666666666664</v>
      </c>
      <c r="Q20" s="20"/>
      <c r="R20" s="17">
        <v>4</v>
      </c>
      <c r="S20" s="18">
        <v>3</v>
      </c>
      <c r="T20" s="21">
        <f t="shared" si="2"/>
        <v>26.666666666666668</v>
      </c>
      <c r="U20" s="22">
        <f t="shared" si="3"/>
        <v>20</v>
      </c>
      <c r="V20" s="18"/>
      <c r="W20" s="18"/>
      <c r="X20" s="19">
        <v>21</v>
      </c>
      <c r="Y20" s="117">
        <v>11</v>
      </c>
      <c r="Z20" s="117"/>
      <c r="AA20" s="16">
        <f t="shared" si="4"/>
        <v>52.38095238095238</v>
      </c>
      <c r="AB20" s="20"/>
      <c r="AC20" s="17">
        <v>1</v>
      </c>
      <c r="AD20" s="18">
        <v>6</v>
      </c>
      <c r="AE20" s="21">
        <f t="shared" si="5"/>
        <v>4.7619047619047619</v>
      </c>
      <c r="AF20" s="22">
        <f t="shared" si="6"/>
        <v>28.571428571428573</v>
      </c>
      <c r="AG20" s="18"/>
      <c r="AH20" s="18"/>
      <c r="AI20" s="19"/>
      <c r="AJ20" s="117"/>
      <c r="AK20" s="117"/>
      <c r="AL20" s="16" t="e">
        <f t="shared" si="7"/>
        <v>#DIV/0!</v>
      </c>
      <c r="AM20" s="20"/>
      <c r="AN20" s="17"/>
      <c r="AO20" s="18"/>
      <c r="AP20" s="21" t="e">
        <f t="shared" si="8"/>
        <v>#DIV/0!</v>
      </c>
      <c r="AQ20" s="22" t="e">
        <f t="shared" si="9"/>
        <v>#DIV/0!</v>
      </c>
      <c r="AR20" s="18"/>
      <c r="AS20" s="18"/>
      <c r="AT20" s="23">
        <f t="shared" si="10"/>
        <v>-21</v>
      </c>
      <c r="AU20" s="23"/>
      <c r="AV20" s="24">
        <f t="shared" si="11"/>
        <v>21</v>
      </c>
      <c r="AW20" s="25"/>
      <c r="AX20" s="26">
        <f t="shared" si="12"/>
        <v>-11</v>
      </c>
      <c r="AY20" s="26"/>
      <c r="AZ20" s="117">
        <f t="shared" si="13"/>
        <v>11</v>
      </c>
      <c r="BA20" s="117"/>
      <c r="BB20" s="27"/>
      <c r="BC20" s="27"/>
      <c r="BD20" s="27"/>
      <c r="BE20" s="20">
        <v>0</v>
      </c>
      <c r="BF20" s="20">
        <v>0</v>
      </c>
      <c r="BG20" s="17"/>
      <c r="BH20" s="18"/>
      <c r="BI20" s="17"/>
      <c r="BJ20" s="18"/>
    </row>
    <row r="21" spans="1:62" x14ac:dyDescent="0.25">
      <c r="A21" s="15" t="s">
        <v>33</v>
      </c>
      <c r="B21" s="5">
        <v>8</v>
      </c>
      <c r="C21" s="93">
        <v>2</v>
      </c>
      <c r="D21" s="93"/>
      <c r="E21" s="16">
        <f t="shared" si="0"/>
        <v>25</v>
      </c>
      <c r="F21" s="16"/>
      <c r="G21" s="116"/>
      <c r="H21" s="116"/>
      <c r="I21" s="17">
        <v>6</v>
      </c>
      <c r="J21" s="18">
        <v>2</v>
      </c>
      <c r="K21" s="17"/>
      <c r="L21" s="18"/>
      <c r="M21" s="19">
        <v>8</v>
      </c>
      <c r="N21" s="117">
        <v>2</v>
      </c>
      <c r="O21" s="117"/>
      <c r="P21" s="16">
        <f t="shared" si="1"/>
        <v>25</v>
      </c>
      <c r="Q21" s="20"/>
      <c r="R21" s="17">
        <v>5</v>
      </c>
      <c r="S21" s="18">
        <v>2</v>
      </c>
      <c r="T21" s="21">
        <f t="shared" si="2"/>
        <v>62.5</v>
      </c>
      <c r="U21" s="22">
        <f t="shared" si="3"/>
        <v>25</v>
      </c>
      <c r="V21" s="18"/>
      <c r="W21" s="18"/>
      <c r="X21" s="19">
        <v>4</v>
      </c>
      <c r="Y21" s="117">
        <v>1</v>
      </c>
      <c r="Z21" s="117"/>
      <c r="AA21" s="16">
        <f t="shared" si="4"/>
        <v>25</v>
      </c>
      <c r="AB21" s="20"/>
      <c r="AC21" s="17">
        <v>0</v>
      </c>
      <c r="AD21" s="18">
        <v>0</v>
      </c>
      <c r="AE21" s="21">
        <f t="shared" si="5"/>
        <v>0</v>
      </c>
      <c r="AF21" s="22">
        <f t="shared" si="6"/>
        <v>0</v>
      </c>
      <c r="AG21" s="18"/>
      <c r="AH21" s="18"/>
      <c r="AI21" s="19"/>
      <c r="AJ21" s="117"/>
      <c r="AK21" s="117"/>
      <c r="AL21" s="16" t="e">
        <f t="shared" si="7"/>
        <v>#DIV/0!</v>
      </c>
      <c r="AM21" s="20"/>
      <c r="AN21" s="17"/>
      <c r="AO21" s="18"/>
      <c r="AP21" s="21" t="e">
        <f t="shared" si="8"/>
        <v>#DIV/0!</v>
      </c>
      <c r="AQ21" s="22" t="e">
        <f t="shared" si="9"/>
        <v>#DIV/0!</v>
      </c>
      <c r="AR21" s="18"/>
      <c r="AS21" s="18"/>
      <c r="AT21" s="23">
        <f t="shared" si="10"/>
        <v>-4</v>
      </c>
      <c r="AU21" s="23"/>
      <c r="AV21" s="24">
        <f t="shared" si="11"/>
        <v>4</v>
      </c>
      <c r="AW21" s="25"/>
      <c r="AX21" s="26">
        <f t="shared" si="12"/>
        <v>-1</v>
      </c>
      <c r="AY21" s="26"/>
      <c r="AZ21" s="117">
        <f t="shared" si="13"/>
        <v>1</v>
      </c>
      <c r="BA21" s="117"/>
      <c r="BB21" s="27"/>
      <c r="BC21" s="27"/>
      <c r="BD21" s="27"/>
      <c r="BE21" s="20">
        <v>0</v>
      </c>
      <c r="BF21" s="20">
        <v>0</v>
      </c>
      <c r="BG21" s="17"/>
      <c r="BH21" s="18"/>
      <c r="BI21" s="17"/>
      <c r="BJ21" s="18"/>
    </row>
    <row r="22" spans="1:62" x14ac:dyDescent="0.25">
      <c r="A22" s="15" t="s">
        <v>34</v>
      </c>
      <c r="B22" s="5">
        <v>4</v>
      </c>
      <c r="C22" s="93">
        <v>2</v>
      </c>
      <c r="D22" s="93"/>
      <c r="E22" s="16">
        <f t="shared" si="0"/>
        <v>50</v>
      </c>
      <c r="F22" s="16"/>
      <c r="G22" s="116"/>
      <c r="H22" s="116"/>
      <c r="I22" s="17">
        <v>3</v>
      </c>
      <c r="J22" s="18">
        <v>0</v>
      </c>
      <c r="K22" s="17"/>
      <c r="L22" s="18"/>
      <c r="M22" s="19">
        <v>0</v>
      </c>
      <c r="N22" s="117">
        <v>0</v>
      </c>
      <c r="O22" s="117"/>
      <c r="P22" s="16" t="e">
        <f t="shared" si="1"/>
        <v>#DIV/0!</v>
      </c>
      <c r="Q22" s="20"/>
      <c r="R22" s="17"/>
      <c r="S22" s="18"/>
      <c r="T22" s="21" t="e">
        <f t="shared" si="2"/>
        <v>#DIV/0!</v>
      </c>
      <c r="U22" s="22" t="e">
        <f t="shared" si="3"/>
        <v>#DIV/0!</v>
      </c>
      <c r="V22" s="18"/>
      <c r="W22" s="18"/>
      <c r="X22" s="19">
        <v>0</v>
      </c>
      <c r="Y22" s="117">
        <v>0</v>
      </c>
      <c r="Z22" s="117"/>
      <c r="AA22" s="16" t="e">
        <f t="shared" si="4"/>
        <v>#DIV/0!</v>
      </c>
      <c r="AB22" s="20"/>
      <c r="AC22" s="17">
        <v>0</v>
      </c>
      <c r="AD22" s="18">
        <v>0</v>
      </c>
      <c r="AE22" s="21" t="e">
        <f t="shared" si="5"/>
        <v>#DIV/0!</v>
      </c>
      <c r="AF22" s="22" t="e">
        <f t="shared" si="6"/>
        <v>#DIV/0!</v>
      </c>
      <c r="AG22" s="18"/>
      <c r="AH22" s="18"/>
      <c r="AI22" s="19"/>
      <c r="AJ22" s="117"/>
      <c r="AK22" s="117"/>
      <c r="AL22" s="16" t="e">
        <f t="shared" si="7"/>
        <v>#DIV/0!</v>
      </c>
      <c r="AM22" s="20"/>
      <c r="AN22" s="17"/>
      <c r="AO22" s="18"/>
      <c r="AP22" s="21" t="e">
        <f t="shared" si="8"/>
        <v>#DIV/0!</v>
      </c>
      <c r="AQ22" s="22" t="e">
        <f t="shared" si="9"/>
        <v>#DIV/0!</v>
      </c>
      <c r="AR22" s="18"/>
      <c r="AS22" s="18"/>
      <c r="AT22" s="23">
        <f t="shared" si="10"/>
        <v>0</v>
      </c>
      <c r="AU22" s="23"/>
      <c r="AV22" s="24">
        <f t="shared" si="11"/>
        <v>0</v>
      </c>
      <c r="AW22" s="25"/>
      <c r="AX22" s="26">
        <f t="shared" si="12"/>
        <v>0</v>
      </c>
      <c r="AY22" s="26"/>
      <c r="AZ22" s="117">
        <f t="shared" si="13"/>
        <v>0</v>
      </c>
      <c r="BA22" s="117"/>
      <c r="BB22" s="27"/>
      <c r="BC22" s="27"/>
      <c r="BD22" s="27"/>
      <c r="BE22" s="20">
        <v>0</v>
      </c>
      <c r="BF22" s="20">
        <v>0</v>
      </c>
      <c r="BG22" s="17"/>
      <c r="BH22" s="18"/>
      <c r="BI22" s="17"/>
      <c r="BJ22" s="18"/>
    </row>
    <row r="23" spans="1:62" x14ac:dyDescent="0.25">
      <c r="A23" s="15" t="s">
        <v>35</v>
      </c>
      <c r="B23" s="5">
        <v>2</v>
      </c>
      <c r="C23" s="93"/>
      <c r="D23" s="93"/>
      <c r="E23" s="16">
        <f t="shared" si="0"/>
        <v>0</v>
      </c>
      <c r="F23" s="16"/>
      <c r="G23" s="116"/>
      <c r="H23" s="116"/>
      <c r="I23" s="17">
        <v>1</v>
      </c>
      <c r="J23" s="18">
        <v>0</v>
      </c>
      <c r="K23" s="17"/>
      <c r="L23" s="18"/>
      <c r="M23" s="19">
        <v>3</v>
      </c>
      <c r="N23" s="117">
        <v>1</v>
      </c>
      <c r="O23" s="117"/>
      <c r="P23" s="16">
        <f t="shared" si="1"/>
        <v>33.333333333333336</v>
      </c>
      <c r="Q23" s="20"/>
      <c r="R23" s="17">
        <v>2</v>
      </c>
      <c r="S23" s="18">
        <v>1</v>
      </c>
      <c r="T23" s="21">
        <f t="shared" si="2"/>
        <v>66.666666666666671</v>
      </c>
      <c r="U23" s="22">
        <f t="shared" si="3"/>
        <v>33.333333333333336</v>
      </c>
      <c r="V23" s="18"/>
      <c r="W23" s="18"/>
      <c r="X23" s="19">
        <v>2</v>
      </c>
      <c r="Y23" s="117">
        <v>2</v>
      </c>
      <c r="Z23" s="117"/>
      <c r="AA23" s="16">
        <f t="shared" si="4"/>
        <v>100</v>
      </c>
      <c r="AB23" s="20"/>
      <c r="AC23" s="17">
        <v>1</v>
      </c>
      <c r="AD23" s="18">
        <v>1</v>
      </c>
      <c r="AE23" s="21">
        <f t="shared" si="5"/>
        <v>50</v>
      </c>
      <c r="AF23" s="22">
        <f t="shared" si="6"/>
        <v>50</v>
      </c>
      <c r="AG23" s="18"/>
      <c r="AH23" s="18"/>
      <c r="AI23" s="19"/>
      <c r="AJ23" s="117"/>
      <c r="AK23" s="117"/>
      <c r="AL23" s="16" t="e">
        <f t="shared" si="7"/>
        <v>#DIV/0!</v>
      </c>
      <c r="AM23" s="20"/>
      <c r="AN23" s="17"/>
      <c r="AO23" s="18"/>
      <c r="AP23" s="21" t="e">
        <f t="shared" si="8"/>
        <v>#DIV/0!</v>
      </c>
      <c r="AQ23" s="22" t="e">
        <f t="shared" si="9"/>
        <v>#DIV/0!</v>
      </c>
      <c r="AR23" s="18"/>
      <c r="AS23" s="18"/>
      <c r="AT23" s="23">
        <f t="shared" si="10"/>
        <v>-2</v>
      </c>
      <c r="AU23" s="23"/>
      <c r="AV23" s="24">
        <f t="shared" si="11"/>
        <v>2</v>
      </c>
      <c r="AW23" s="25"/>
      <c r="AX23" s="26">
        <f t="shared" si="12"/>
        <v>-2</v>
      </c>
      <c r="AY23" s="26"/>
      <c r="AZ23" s="117">
        <f t="shared" si="13"/>
        <v>2</v>
      </c>
      <c r="BA23" s="117"/>
      <c r="BB23" s="27"/>
      <c r="BC23" s="27"/>
      <c r="BD23" s="27"/>
      <c r="BE23" s="20">
        <v>0</v>
      </c>
      <c r="BF23" s="20">
        <v>0</v>
      </c>
      <c r="BG23" s="17"/>
      <c r="BH23" s="18"/>
      <c r="BI23" s="17"/>
      <c r="BJ23" s="18"/>
    </row>
    <row r="24" spans="1:62" x14ac:dyDescent="0.25">
      <c r="A24" s="15" t="s">
        <v>36</v>
      </c>
      <c r="B24" s="5">
        <v>9</v>
      </c>
      <c r="C24" s="93">
        <v>5</v>
      </c>
      <c r="D24" s="93"/>
      <c r="E24" s="16">
        <f t="shared" si="0"/>
        <v>55.555555555555557</v>
      </c>
      <c r="F24" s="16"/>
      <c r="G24" s="116"/>
      <c r="H24" s="116"/>
      <c r="I24" s="17">
        <v>3</v>
      </c>
      <c r="J24" s="18">
        <v>0</v>
      </c>
      <c r="K24" s="17"/>
      <c r="L24" s="18"/>
      <c r="M24" s="19">
        <v>14</v>
      </c>
      <c r="N24" s="117">
        <v>5</v>
      </c>
      <c r="O24" s="117"/>
      <c r="P24" s="16">
        <f t="shared" si="1"/>
        <v>35.714285714285715</v>
      </c>
      <c r="Q24" s="20"/>
      <c r="R24" s="17">
        <v>6</v>
      </c>
      <c r="S24" s="18">
        <v>2</v>
      </c>
      <c r="T24" s="21">
        <f t="shared" si="2"/>
        <v>42.857142857142854</v>
      </c>
      <c r="U24" s="22">
        <f t="shared" si="3"/>
        <v>14.285714285714286</v>
      </c>
      <c r="V24" s="18"/>
      <c r="W24" s="18"/>
      <c r="X24" s="19">
        <v>9</v>
      </c>
      <c r="Y24" s="117">
        <v>5</v>
      </c>
      <c r="Z24" s="117"/>
      <c r="AA24" s="16">
        <f t="shared" si="4"/>
        <v>55.555555555555557</v>
      </c>
      <c r="AB24" s="20"/>
      <c r="AC24" s="17">
        <v>3</v>
      </c>
      <c r="AD24" s="18">
        <v>2</v>
      </c>
      <c r="AE24" s="21">
        <f t="shared" si="5"/>
        <v>33.333333333333336</v>
      </c>
      <c r="AF24" s="22">
        <f t="shared" si="6"/>
        <v>22.222222222222221</v>
      </c>
      <c r="AG24" s="18"/>
      <c r="AH24" s="18"/>
      <c r="AI24" s="19"/>
      <c r="AJ24" s="117"/>
      <c r="AK24" s="117"/>
      <c r="AL24" s="16" t="e">
        <f t="shared" si="7"/>
        <v>#DIV/0!</v>
      </c>
      <c r="AM24" s="20"/>
      <c r="AN24" s="17"/>
      <c r="AO24" s="18"/>
      <c r="AP24" s="21" t="e">
        <f t="shared" si="8"/>
        <v>#DIV/0!</v>
      </c>
      <c r="AQ24" s="22" t="e">
        <f t="shared" si="9"/>
        <v>#DIV/0!</v>
      </c>
      <c r="AR24" s="18"/>
      <c r="AS24" s="18"/>
      <c r="AT24" s="23">
        <f t="shared" si="10"/>
        <v>-9</v>
      </c>
      <c r="AU24" s="23"/>
      <c r="AV24" s="24">
        <f>X24-AI24</f>
        <v>9</v>
      </c>
      <c r="AW24" s="25"/>
      <c r="AX24" s="26">
        <f t="shared" si="12"/>
        <v>-5</v>
      </c>
      <c r="AY24" s="26"/>
      <c r="AZ24" s="117">
        <f t="shared" si="13"/>
        <v>5</v>
      </c>
      <c r="BA24" s="117"/>
      <c r="BB24" s="27"/>
      <c r="BC24" s="27"/>
      <c r="BD24" s="27"/>
      <c r="BE24" s="20">
        <v>0</v>
      </c>
      <c r="BF24" s="20">
        <v>0</v>
      </c>
      <c r="BG24" s="17"/>
      <c r="BH24" s="18"/>
      <c r="BI24" s="17"/>
      <c r="BJ24" s="18"/>
    </row>
    <row r="25" spans="1:62" x14ac:dyDescent="0.25">
      <c r="A25" s="15" t="s">
        <v>37</v>
      </c>
      <c r="B25" s="5">
        <v>18</v>
      </c>
      <c r="C25" s="93">
        <v>15</v>
      </c>
      <c r="D25" s="93"/>
      <c r="E25" s="16">
        <f t="shared" si="0"/>
        <v>83.333333333333329</v>
      </c>
      <c r="F25" s="16"/>
      <c r="G25" s="116"/>
      <c r="H25" s="116"/>
      <c r="I25" s="17">
        <v>4</v>
      </c>
      <c r="J25" s="18">
        <v>6</v>
      </c>
      <c r="K25" s="17"/>
      <c r="L25" s="18"/>
      <c r="M25" s="19">
        <v>13</v>
      </c>
      <c r="N25" s="117">
        <v>10</v>
      </c>
      <c r="O25" s="117"/>
      <c r="P25" s="16">
        <f t="shared" si="1"/>
        <v>76.92307692307692</v>
      </c>
      <c r="Q25" s="20"/>
      <c r="R25" s="17">
        <v>5</v>
      </c>
      <c r="S25" s="18">
        <v>4</v>
      </c>
      <c r="T25" s="21">
        <f t="shared" si="2"/>
        <v>38.46153846153846</v>
      </c>
      <c r="U25" s="22">
        <f t="shared" si="3"/>
        <v>30.76923076923077</v>
      </c>
      <c r="V25" s="18"/>
      <c r="W25" s="18"/>
      <c r="X25" s="19">
        <v>13</v>
      </c>
      <c r="Y25" s="117">
        <v>11</v>
      </c>
      <c r="Z25" s="117"/>
      <c r="AA25" s="16">
        <f t="shared" si="4"/>
        <v>84.615384615384613</v>
      </c>
      <c r="AB25" s="20"/>
      <c r="AC25" s="17">
        <v>3</v>
      </c>
      <c r="AD25" s="18">
        <v>3</v>
      </c>
      <c r="AE25" s="21">
        <f t="shared" si="5"/>
        <v>23.076923076923077</v>
      </c>
      <c r="AF25" s="22">
        <f t="shared" si="6"/>
        <v>23.076923076923077</v>
      </c>
      <c r="AG25" s="18"/>
      <c r="AH25" s="18"/>
      <c r="AI25" s="19"/>
      <c r="AJ25" s="117"/>
      <c r="AK25" s="117"/>
      <c r="AL25" s="16" t="e">
        <f t="shared" si="7"/>
        <v>#DIV/0!</v>
      </c>
      <c r="AM25" s="20"/>
      <c r="AN25" s="17"/>
      <c r="AO25" s="18"/>
      <c r="AP25" s="21" t="e">
        <f t="shared" si="8"/>
        <v>#DIV/0!</v>
      </c>
      <c r="AQ25" s="22" t="e">
        <f t="shared" si="9"/>
        <v>#DIV/0!</v>
      </c>
      <c r="AR25" s="18"/>
      <c r="AS25" s="18"/>
      <c r="AT25" s="23">
        <f t="shared" si="10"/>
        <v>-13</v>
      </c>
      <c r="AU25" s="23"/>
      <c r="AV25" s="24">
        <f t="shared" si="11"/>
        <v>13</v>
      </c>
      <c r="AW25" s="25"/>
      <c r="AX25" s="26">
        <f t="shared" si="12"/>
        <v>-11</v>
      </c>
      <c r="AY25" s="26"/>
      <c r="AZ25" s="117">
        <f t="shared" si="13"/>
        <v>11</v>
      </c>
      <c r="BA25" s="117"/>
      <c r="BB25" s="27"/>
      <c r="BC25" s="27"/>
      <c r="BD25" s="27"/>
      <c r="BE25" s="20">
        <v>0</v>
      </c>
      <c r="BF25" s="20">
        <v>0</v>
      </c>
      <c r="BG25" s="17"/>
      <c r="BH25" s="18"/>
      <c r="BI25" s="17"/>
      <c r="BJ25" s="18"/>
    </row>
    <row r="26" spans="1:62" x14ac:dyDescent="0.25">
      <c r="A26" s="15" t="s">
        <v>38</v>
      </c>
      <c r="B26" s="5">
        <v>14</v>
      </c>
      <c r="C26" s="93">
        <v>11</v>
      </c>
      <c r="D26" s="93"/>
      <c r="E26" s="16">
        <f t="shared" si="0"/>
        <v>78.571428571428569</v>
      </c>
      <c r="F26" s="16"/>
      <c r="G26" s="116"/>
      <c r="H26" s="116"/>
      <c r="I26" s="17">
        <v>0</v>
      </c>
      <c r="J26" s="18">
        <v>8</v>
      </c>
      <c r="K26" s="17"/>
      <c r="L26" s="18"/>
      <c r="M26" s="19">
        <v>17</v>
      </c>
      <c r="N26" s="117">
        <v>14</v>
      </c>
      <c r="O26" s="117"/>
      <c r="P26" s="16">
        <f t="shared" si="1"/>
        <v>82.352941176470594</v>
      </c>
      <c r="Q26" s="20"/>
      <c r="R26" s="17">
        <v>6</v>
      </c>
      <c r="S26" s="18">
        <v>12</v>
      </c>
      <c r="T26" s="21">
        <f t="shared" si="2"/>
        <v>35.294117647058826</v>
      </c>
      <c r="U26" s="22">
        <f t="shared" si="3"/>
        <v>70.588235294117652</v>
      </c>
      <c r="V26" s="18"/>
      <c r="W26" s="18"/>
      <c r="X26" s="19">
        <v>20</v>
      </c>
      <c r="Y26" s="117">
        <v>20</v>
      </c>
      <c r="Z26" s="117"/>
      <c r="AA26" s="16">
        <f t="shared" si="4"/>
        <v>100</v>
      </c>
      <c r="AB26" s="20"/>
      <c r="AC26" s="17">
        <v>1</v>
      </c>
      <c r="AD26" s="18">
        <v>9</v>
      </c>
      <c r="AE26" s="21">
        <f t="shared" si="5"/>
        <v>5</v>
      </c>
      <c r="AF26" s="22">
        <f t="shared" si="6"/>
        <v>45</v>
      </c>
      <c r="AG26" s="18"/>
      <c r="AH26" s="18"/>
      <c r="AI26" s="19"/>
      <c r="AJ26" s="117"/>
      <c r="AK26" s="117"/>
      <c r="AL26" s="16" t="e">
        <f t="shared" si="7"/>
        <v>#DIV/0!</v>
      </c>
      <c r="AM26" s="20"/>
      <c r="AN26" s="17"/>
      <c r="AO26" s="18"/>
      <c r="AP26" s="21" t="e">
        <f t="shared" si="8"/>
        <v>#DIV/0!</v>
      </c>
      <c r="AQ26" s="22" t="e">
        <f t="shared" si="9"/>
        <v>#DIV/0!</v>
      </c>
      <c r="AR26" s="18"/>
      <c r="AS26" s="18"/>
      <c r="AT26" s="23">
        <f t="shared" si="10"/>
        <v>-20</v>
      </c>
      <c r="AU26" s="23"/>
      <c r="AV26" s="24">
        <f t="shared" si="11"/>
        <v>20</v>
      </c>
      <c r="AW26" s="25"/>
      <c r="AX26" s="26">
        <f t="shared" si="12"/>
        <v>-20</v>
      </c>
      <c r="AY26" s="26"/>
      <c r="AZ26" s="117">
        <f t="shared" si="13"/>
        <v>20</v>
      </c>
      <c r="BA26" s="117"/>
      <c r="BB26" s="27"/>
      <c r="BC26" s="27"/>
      <c r="BD26" s="27"/>
      <c r="BE26" s="20">
        <v>0</v>
      </c>
      <c r="BF26" s="20">
        <v>0</v>
      </c>
      <c r="BG26" s="17"/>
      <c r="BH26" s="18"/>
      <c r="BI26" s="17"/>
      <c r="BJ26" s="18"/>
    </row>
    <row r="27" spans="1:62" x14ac:dyDescent="0.25">
      <c r="A27" s="15" t="s">
        <v>39</v>
      </c>
      <c r="B27" s="5">
        <v>8</v>
      </c>
      <c r="C27" s="93">
        <v>1</v>
      </c>
      <c r="D27" s="93"/>
      <c r="E27" s="16">
        <f t="shared" si="0"/>
        <v>12.5</v>
      </c>
      <c r="F27" s="16"/>
      <c r="G27" s="116"/>
      <c r="H27" s="116"/>
      <c r="I27" s="17">
        <v>6</v>
      </c>
      <c r="J27" s="18">
        <v>0</v>
      </c>
      <c r="K27" s="17"/>
      <c r="L27" s="18"/>
      <c r="M27" s="19">
        <v>5</v>
      </c>
      <c r="N27" s="117">
        <v>0</v>
      </c>
      <c r="O27" s="117"/>
      <c r="P27" s="16">
        <f t="shared" si="1"/>
        <v>0</v>
      </c>
      <c r="Q27" s="20"/>
      <c r="R27" s="17">
        <v>4</v>
      </c>
      <c r="S27" s="18"/>
      <c r="T27" s="21">
        <f t="shared" si="2"/>
        <v>80</v>
      </c>
      <c r="U27" s="22">
        <f t="shared" si="3"/>
        <v>0</v>
      </c>
      <c r="V27" s="18"/>
      <c r="W27" s="18"/>
      <c r="X27" s="19">
        <v>4</v>
      </c>
      <c r="Y27" s="117">
        <v>0</v>
      </c>
      <c r="Z27" s="117"/>
      <c r="AA27" s="16">
        <f t="shared" si="4"/>
        <v>0</v>
      </c>
      <c r="AB27" s="20"/>
      <c r="AC27" s="17">
        <v>1</v>
      </c>
      <c r="AD27" s="18">
        <v>0</v>
      </c>
      <c r="AE27" s="21">
        <f t="shared" si="5"/>
        <v>25</v>
      </c>
      <c r="AF27" s="22">
        <f t="shared" si="6"/>
        <v>0</v>
      </c>
      <c r="AG27" s="18"/>
      <c r="AH27" s="18"/>
      <c r="AI27" s="19"/>
      <c r="AJ27" s="117"/>
      <c r="AK27" s="117"/>
      <c r="AL27" s="16" t="e">
        <f t="shared" si="7"/>
        <v>#DIV/0!</v>
      </c>
      <c r="AM27" s="20"/>
      <c r="AN27" s="17"/>
      <c r="AO27" s="18"/>
      <c r="AP27" s="21" t="e">
        <f t="shared" si="8"/>
        <v>#DIV/0!</v>
      </c>
      <c r="AQ27" s="22" t="e">
        <f t="shared" si="9"/>
        <v>#DIV/0!</v>
      </c>
      <c r="AR27" s="18"/>
      <c r="AS27" s="18"/>
      <c r="AT27" s="23">
        <f t="shared" si="10"/>
        <v>-4</v>
      </c>
      <c r="AU27" s="23"/>
      <c r="AV27" s="24">
        <f t="shared" si="11"/>
        <v>4</v>
      </c>
      <c r="AW27" s="25"/>
      <c r="AX27" s="26">
        <f t="shared" si="12"/>
        <v>0</v>
      </c>
      <c r="AY27" s="26"/>
      <c r="AZ27" s="117">
        <f t="shared" si="13"/>
        <v>0</v>
      </c>
      <c r="BA27" s="117"/>
      <c r="BB27" s="27"/>
      <c r="BC27" s="27"/>
      <c r="BD27" s="27"/>
      <c r="BE27" s="20">
        <v>0</v>
      </c>
      <c r="BF27" s="20">
        <v>0</v>
      </c>
      <c r="BG27" s="17"/>
      <c r="BH27" s="18"/>
      <c r="BI27" s="17"/>
      <c r="BJ27" s="18"/>
    </row>
    <row r="28" spans="1:62" x14ac:dyDescent="0.25">
      <c r="A28" s="15" t="s">
        <v>40</v>
      </c>
      <c r="B28" s="5">
        <v>21</v>
      </c>
      <c r="C28" s="93">
        <v>15</v>
      </c>
      <c r="D28" s="93"/>
      <c r="E28" s="16">
        <f t="shared" si="0"/>
        <v>71.428571428571431</v>
      </c>
      <c r="F28" s="16"/>
      <c r="G28" s="116"/>
      <c r="H28" s="116"/>
      <c r="I28" s="17">
        <v>3</v>
      </c>
      <c r="J28" s="18">
        <v>8</v>
      </c>
      <c r="K28" s="17"/>
      <c r="L28" s="18"/>
      <c r="M28" s="19">
        <v>23</v>
      </c>
      <c r="N28" s="117">
        <v>21</v>
      </c>
      <c r="O28" s="117"/>
      <c r="P28" s="16">
        <f t="shared" si="1"/>
        <v>91.304347826086953</v>
      </c>
      <c r="Q28" s="20"/>
      <c r="R28" s="17">
        <v>1</v>
      </c>
      <c r="S28" s="18">
        <v>12</v>
      </c>
      <c r="T28" s="21">
        <f t="shared" si="2"/>
        <v>4.3478260869565215</v>
      </c>
      <c r="U28" s="22">
        <f t="shared" si="3"/>
        <v>52.173913043478258</v>
      </c>
      <c r="V28" s="18"/>
      <c r="W28" s="18"/>
      <c r="X28" s="19">
        <v>13</v>
      </c>
      <c r="Y28" s="117">
        <v>11</v>
      </c>
      <c r="Z28" s="117"/>
      <c r="AA28" s="16">
        <f t="shared" si="4"/>
        <v>84.615384615384613</v>
      </c>
      <c r="AB28" s="20"/>
      <c r="AC28" s="17">
        <v>1</v>
      </c>
      <c r="AD28" s="18">
        <v>4</v>
      </c>
      <c r="AE28" s="21">
        <f t="shared" si="5"/>
        <v>7.6923076923076925</v>
      </c>
      <c r="AF28" s="22">
        <f t="shared" si="6"/>
        <v>30.76923076923077</v>
      </c>
      <c r="AG28" s="18"/>
      <c r="AH28" s="18"/>
      <c r="AI28" s="19"/>
      <c r="AJ28" s="117"/>
      <c r="AK28" s="117"/>
      <c r="AL28" s="16" t="e">
        <f t="shared" si="7"/>
        <v>#DIV/0!</v>
      </c>
      <c r="AM28" s="20"/>
      <c r="AN28" s="17"/>
      <c r="AO28" s="18"/>
      <c r="AP28" s="21" t="e">
        <f t="shared" si="8"/>
        <v>#DIV/0!</v>
      </c>
      <c r="AQ28" s="22" t="e">
        <f t="shared" si="9"/>
        <v>#DIV/0!</v>
      </c>
      <c r="AR28" s="18"/>
      <c r="AS28" s="18"/>
      <c r="AT28" s="23">
        <f t="shared" si="10"/>
        <v>-13</v>
      </c>
      <c r="AU28" s="23"/>
      <c r="AV28" s="24">
        <f t="shared" si="11"/>
        <v>13</v>
      </c>
      <c r="AW28" s="25"/>
      <c r="AX28" s="26">
        <f t="shared" si="12"/>
        <v>-11</v>
      </c>
      <c r="AY28" s="26"/>
      <c r="AZ28" s="117">
        <f t="shared" si="13"/>
        <v>11</v>
      </c>
      <c r="BA28" s="117"/>
      <c r="BB28" s="27"/>
      <c r="BC28" s="27"/>
      <c r="BD28" s="27"/>
      <c r="BE28" s="20">
        <v>0</v>
      </c>
      <c r="BF28" s="20">
        <v>0</v>
      </c>
      <c r="BG28" s="17"/>
      <c r="BH28" s="18"/>
      <c r="BI28" s="17"/>
      <c r="BJ28" s="18"/>
    </row>
    <row r="29" spans="1:62" x14ac:dyDescent="0.25">
      <c r="A29" s="15" t="s">
        <v>41</v>
      </c>
      <c r="B29" s="5">
        <v>7</v>
      </c>
      <c r="C29" s="93">
        <v>6</v>
      </c>
      <c r="D29" s="93"/>
      <c r="E29" s="16">
        <f t="shared" si="0"/>
        <v>85.714285714285708</v>
      </c>
      <c r="F29" s="16"/>
      <c r="G29" s="116"/>
      <c r="H29" s="116"/>
      <c r="I29" s="17">
        <v>2</v>
      </c>
      <c r="J29" s="18">
        <v>5</v>
      </c>
      <c r="K29" s="17"/>
      <c r="L29" s="18"/>
      <c r="M29" s="19">
        <v>7</v>
      </c>
      <c r="N29" s="117">
        <v>4</v>
      </c>
      <c r="O29" s="117"/>
      <c r="P29" s="16">
        <f t="shared" si="1"/>
        <v>57.142857142857146</v>
      </c>
      <c r="Q29" s="20"/>
      <c r="R29" s="17">
        <v>1</v>
      </c>
      <c r="S29" s="18">
        <v>2</v>
      </c>
      <c r="T29" s="21">
        <f t="shared" si="2"/>
        <v>14.285714285714286</v>
      </c>
      <c r="U29" s="22">
        <f t="shared" si="3"/>
        <v>28.571428571428573</v>
      </c>
      <c r="V29" s="18"/>
      <c r="W29" s="18"/>
      <c r="X29" s="19">
        <v>5</v>
      </c>
      <c r="Y29" s="117">
        <v>2</v>
      </c>
      <c r="Z29" s="117"/>
      <c r="AA29" s="16">
        <f t="shared" si="4"/>
        <v>40</v>
      </c>
      <c r="AB29" s="20"/>
      <c r="AC29" s="17">
        <v>1</v>
      </c>
      <c r="AD29" s="18">
        <v>2</v>
      </c>
      <c r="AE29" s="21">
        <f t="shared" si="5"/>
        <v>20</v>
      </c>
      <c r="AF29" s="22">
        <f t="shared" si="6"/>
        <v>40</v>
      </c>
      <c r="AG29" s="18"/>
      <c r="AH29" s="18"/>
      <c r="AI29" s="19"/>
      <c r="AJ29" s="117"/>
      <c r="AK29" s="117"/>
      <c r="AL29" s="16" t="e">
        <f t="shared" si="7"/>
        <v>#DIV/0!</v>
      </c>
      <c r="AM29" s="20"/>
      <c r="AN29" s="17"/>
      <c r="AO29" s="18"/>
      <c r="AP29" s="21" t="e">
        <f t="shared" si="8"/>
        <v>#DIV/0!</v>
      </c>
      <c r="AQ29" s="22" t="e">
        <f t="shared" si="9"/>
        <v>#DIV/0!</v>
      </c>
      <c r="AR29" s="18"/>
      <c r="AS29" s="18"/>
      <c r="AT29" s="23">
        <f t="shared" si="10"/>
        <v>-5</v>
      </c>
      <c r="AU29" s="23"/>
      <c r="AV29" s="24">
        <f>X29-AI29</f>
        <v>5</v>
      </c>
      <c r="AW29" s="25"/>
      <c r="AX29" s="26">
        <f t="shared" si="12"/>
        <v>-2</v>
      </c>
      <c r="AY29" s="26"/>
      <c r="AZ29" s="117">
        <f t="shared" si="13"/>
        <v>2</v>
      </c>
      <c r="BA29" s="117"/>
      <c r="BB29" s="27"/>
      <c r="BC29" s="27"/>
      <c r="BD29" s="27"/>
      <c r="BE29" s="20">
        <v>0</v>
      </c>
      <c r="BF29" s="20">
        <v>0</v>
      </c>
      <c r="BG29" s="17"/>
      <c r="BH29" s="18"/>
      <c r="BI29" s="17"/>
      <c r="BJ29" s="18"/>
    </row>
    <row r="30" spans="1:62" x14ac:dyDescent="0.25">
      <c r="A30" s="15" t="s">
        <v>42</v>
      </c>
      <c r="B30" s="5">
        <v>19</v>
      </c>
      <c r="C30" s="93">
        <v>17</v>
      </c>
      <c r="D30" s="93"/>
      <c r="E30" s="16">
        <f t="shared" si="0"/>
        <v>89.473684210526315</v>
      </c>
      <c r="F30" s="16"/>
      <c r="G30" s="116"/>
      <c r="H30" s="116"/>
      <c r="I30" s="17">
        <v>2</v>
      </c>
      <c r="J30" s="18">
        <v>12</v>
      </c>
      <c r="K30" s="17"/>
      <c r="L30" s="18"/>
      <c r="M30" s="19">
        <v>25</v>
      </c>
      <c r="N30" s="117">
        <v>19</v>
      </c>
      <c r="O30" s="117"/>
      <c r="P30" s="16">
        <f t="shared" si="1"/>
        <v>76</v>
      </c>
      <c r="Q30" s="20"/>
      <c r="R30" s="17">
        <v>11</v>
      </c>
      <c r="S30" s="18">
        <v>16</v>
      </c>
      <c r="T30" s="21">
        <f t="shared" si="2"/>
        <v>44</v>
      </c>
      <c r="U30" s="22">
        <f t="shared" si="3"/>
        <v>64</v>
      </c>
      <c r="V30" s="18"/>
      <c r="W30" s="18"/>
      <c r="X30" s="19">
        <v>19</v>
      </c>
      <c r="Y30" s="117">
        <v>14</v>
      </c>
      <c r="Z30" s="117"/>
      <c r="AA30" s="16">
        <f t="shared" si="4"/>
        <v>73.684210526315795</v>
      </c>
      <c r="AB30" s="20"/>
      <c r="AC30" s="17">
        <v>4</v>
      </c>
      <c r="AD30" s="18">
        <v>11</v>
      </c>
      <c r="AE30" s="21">
        <f t="shared" si="5"/>
        <v>21.05263157894737</v>
      </c>
      <c r="AF30" s="22">
        <f t="shared" si="6"/>
        <v>57.89473684210526</v>
      </c>
      <c r="AG30" s="18"/>
      <c r="AH30" s="18"/>
      <c r="AI30" s="19"/>
      <c r="AJ30" s="117"/>
      <c r="AK30" s="117"/>
      <c r="AL30" s="16" t="e">
        <f t="shared" si="7"/>
        <v>#DIV/0!</v>
      </c>
      <c r="AM30" s="20"/>
      <c r="AN30" s="17"/>
      <c r="AO30" s="18"/>
      <c r="AP30" s="21" t="e">
        <f t="shared" si="8"/>
        <v>#DIV/0!</v>
      </c>
      <c r="AQ30" s="22" t="e">
        <f t="shared" si="9"/>
        <v>#DIV/0!</v>
      </c>
      <c r="AR30" s="18"/>
      <c r="AS30" s="18"/>
      <c r="AT30" s="23">
        <f t="shared" si="10"/>
        <v>-19</v>
      </c>
      <c r="AU30" s="23"/>
      <c r="AV30" s="24">
        <f t="shared" si="11"/>
        <v>19</v>
      </c>
      <c r="AW30" s="25"/>
      <c r="AX30" s="26">
        <f t="shared" si="12"/>
        <v>-14</v>
      </c>
      <c r="AY30" s="26"/>
      <c r="AZ30" s="117">
        <f t="shared" si="13"/>
        <v>14</v>
      </c>
      <c r="BA30" s="117"/>
      <c r="BB30" s="27"/>
      <c r="BC30" s="27"/>
      <c r="BD30" s="27"/>
      <c r="BE30" s="20">
        <v>0</v>
      </c>
      <c r="BF30" s="20">
        <v>1</v>
      </c>
      <c r="BG30" s="17"/>
      <c r="BH30" s="18"/>
      <c r="BI30" s="17"/>
      <c r="BJ30" s="18"/>
    </row>
    <row r="31" spans="1:62" x14ac:dyDescent="0.25">
      <c r="A31" s="15" t="s">
        <v>43</v>
      </c>
      <c r="B31" s="5">
        <v>24</v>
      </c>
      <c r="C31" s="93">
        <v>17</v>
      </c>
      <c r="D31" s="93"/>
      <c r="E31" s="16">
        <f t="shared" si="0"/>
        <v>70.833333333333329</v>
      </c>
      <c r="F31" s="16"/>
      <c r="G31" s="116"/>
      <c r="H31" s="116"/>
      <c r="I31" s="17">
        <v>5</v>
      </c>
      <c r="J31" s="18">
        <v>11</v>
      </c>
      <c r="K31" s="17"/>
      <c r="L31" s="18"/>
      <c r="M31" s="19">
        <v>24</v>
      </c>
      <c r="N31" s="117">
        <v>23</v>
      </c>
      <c r="O31" s="117"/>
      <c r="P31" s="16">
        <f t="shared" si="1"/>
        <v>95.833333333333329</v>
      </c>
      <c r="Q31" s="20"/>
      <c r="R31" s="17">
        <v>10</v>
      </c>
      <c r="S31" s="18">
        <v>17</v>
      </c>
      <c r="T31" s="21">
        <f t="shared" si="2"/>
        <v>41.666666666666664</v>
      </c>
      <c r="U31" s="22">
        <f t="shared" si="3"/>
        <v>70.833333333333329</v>
      </c>
      <c r="V31" s="18"/>
      <c r="W31" s="18"/>
      <c r="X31" s="19">
        <v>15</v>
      </c>
      <c r="Y31" s="117">
        <v>14</v>
      </c>
      <c r="Z31" s="117"/>
      <c r="AA31" s="16">
        <f t="shared" si="4"/>
        <v>93.333333333333329</v>
      </c>
      <c r="AB31" s="20"/>
      <c r="AC31" s="17">
        <v>1</v>
      </c>
      <c r="AD31" s="18">
        <v>3</v>
      </c>
      <c r="AE31" s="21">
        <f t="shared" si="5"/>
        <v>6.666666666666667</v>
      </c>
      <c r="AF31" s="22">
        <f t="shared" si="6"/>
        <v>20</v>
      </c>
      <c r="AG31" s="18"/>
      <c r="AH31" s="18"/>
      <c r="AI31" s="19"/>
      <c r="AJ31" s="117"/>
      <c r="AK31" s="117"/>
      <c r="AL31" s="16" t="e">
        <f t="shared" si="7"/>
        <v>#DIV/0!</v>
      </c>
      <c r="AM31" s="20"/>
      <c r="AN31" s="17"/>
      <c r="AO31" s="18"/>
      <c r="AP31" s="21" t="e">
        <f t="shared" si="8"/>
        <v>#DIV/0!</v>
      </c>
      <c r="AQ31" s="22" t="e">
        <f t="shared" si="9"/>
        <v>#DIV/0!</v>
      </c>
      <c r="AR31" s="18"/>
      <c r="AS31" s="18"/>
      <c r="AT31" s="23">
        <f t="shared" si="10"/>
        <v>-15</v>
      </c>
      <c r="AU31" s="23"/>
      <c r="AV31" s="24">
        <f t="shared" si="11"/>
        <v>15</v>
      </c>
      <c r="AW31" s="25"/>
      <c r="AX31" s="26">
        <f t="shared" si="12"/>
        <v>-14</v>
      </c>
      <c r="AY31" s="26"/>
      <c r="AZ31" s="117">
        <f t="shared" si="13"/>
        <v>14</v>
      </c>
      <c r="BA31" s="117"/>
      <c r="BB31" s="27"/>
      <c r="BC31" s="27"/>
      <c r="BD31" s="27"/>
      <c r="BE31" s="20">
        <v>0</v>
      </c>
      <c r="BF31" s="20">
        <v>0</v>
      </c>
      <c r="BG31" s="17"/>
      <c r="BH31" s="18"/>
      <c r="BI31" s="17"/>
      <c r="BJ31" s="18"/>
    </row>
    <row r="32" spans="1:62" x14ac:dyDescent="0.25">
      <c r="A32" s="15" t="s">
        <v>44</v>
      </c>
      <c r="B32" s="5">
        <v>30</v>
      </c>
      <c r="C32" s="93">
        <v>24</v>
      </c>
      <c r="D32" s="93"/>
      <c r="E32" s="16">
        <f t="shared" si="0"/>
        <v>80</v>
      </c>
      <c r="F32" s="16"/>
      <c r="G32" s="116"/>
      <c r="H32" s="116"/>
      <c r="I32" s="17">
        <v>4</v>
      </c>
      <c r="J32" s="18">
        <v>6</v>
      </c>
      <c r="K32" s="17"/>
      <c r="L32" s="18"/>
      <c r="M32" s="19">
        <v>28</v>
      </c>
      <c r="N32" s="117">
        <v>21</v>
      </c>
      <c r="O32" s="117"/>
      <c r="P32" s="16">
        <f t="shared" si="1"/>
        <v>75</v>
      </c>
      <c r="Q32" s="20"/>
      <c r="R32" s="17">
        <v>13</v>
      </c>
      <c r="S32" s="18">
        <v>20</v>
      </c>
      <c r="T32" s="21">
        <f t="shared" si="2"/>
        <v>46.428571428571431</v>
      </c>
      <c r="U32" s="22">
        <f t="shared" si="3"/>
        <v>71.428571428571431</v>
      </c>
      <c r="V32" s="18"/>
      <c r="W32" s="18"/>
      <c r="X32" s="19">
        <v>25</v>
      </c>
      <c r="Y32" s="117">
        <v>17</v>
      </c>
      <c r="Z32" s="117"/>
      <c r="AA32" s="16">
        <f t="shared" si="4"/>
        <v>68</v>
      </c>
      <c r="AB32" s="20"/>
      <c r="AC32" s="17">
        <v>0</v>
      </c>
      <c r="AD32" s="18">
        <v>1</v>
      </c>
      <c r="AE32" s="21">
        <f t="shared" si="5"/>
        <v>0</v>
      </c>
      <c r="AF32" s="22">
        <f t="shared" si="6"/>
        <v>4</v>
      </c>
      <c r="AG32" s="18"/>
      <c r="AH32" s="18"/>
      <c r="AI32" s="19"/>
      <c r="AJ32" s="117"/>
      <c r="AK32" s="117"/>
      <c r="AL32" s="16" t="e">
        <f t="shared" si="7"/>
        <v>#DIV/0!</v>
      </c>
      <c r="AM32" s="20"/>
      <c r="AN32" s="17"/>
      <c r="AO32" s="18"/>
      <c r="AP32" s="21" t="e">
        <f t="shared" si="8"/>
        <v>#DIV/0!</v>
      </c>
      <c r="AQ32" s="22" t="e">
        <f t="shared" si="9"/>
        <v>#DIV/0!</v>
      </c>
      <c r="AR32" s="18"/>
      <c r="AS32" s="18"/>
      <c r="AT32" s="23">
        <f t="shared" si="10"/>
        <v>-25</v>
      </c>
      <c r="AU32" s="23"/>
      <c r="AV32" s="24">
        <f t="shared" si="11"/>
        <v>25</v>
      </c>
      <c r="AW32" s="25"/>
      <c r="AX32" s="26">
        <f t="shared" si="12"/>
        <v>-17</v>
      </c>
      <c r="AY32" s="26"/>
      <c r="AZ32" s="117">
        <f t="shared" si="13"/>
        <v>17</v>
      </c>
      <c r="BA32" s="117"/>
      <c r="BB32" s="27"/>
      <c r="BC32" s="27"/>
      <c r="BD32" s="27"/>
      <c r="BE32" s="20">
        <v>0</v>
      </c>
      <c r="BF32" s="20">
        <v>0</v>
      </c>
      <c r="BG32" s="17"/>
      <c r="BH32" s="18"/>
      <c r="BI32" s="17"/>
      <c r="BJ32" s="18"/>
    </row>
    <row r="33" spans="1:62" x14ac:dyDescent="0.25">
      <c r="A33" s="15" t="s">
        <v>45</v>
      </c>
      <c r="B33" s="5">
        <v>140</v>
      </c>
      <c r="C33" s="93">
        <v>108</v>
      </c>
      <c r="D33" s="93"/>
      <c r="E33" s="16">
        <f t="shared" si="0"/>
        <v>77.142857142857139</v>
      </c>
      <c r="F33" s="16"/>
      <c r="G33" s="116"/>
      <c r="H33" s="116"/>
      <c r="I33" s="17">
        <v>10</v>
      </c>
      <c r="J33" s="18">
        <v>41</v>
      </c>
      <c r="K33" s="17"/>
      <c r="L33" s="18"/>
      <c r="M33" s="19">
        <v>136</v>
      </c>
      <c r="N33" s="117">
        <v>113</v>
      </c>
      <c r="O33" s="117"/>
      <c r="P33" s="16">
        <f t="shared" si="1"/>
        <v>83.088235294117652</v>
      </c>
      <c r="Q33" s="20"/>
      <c r="R33" s="17">
        <v>47</v>
      </c>
      <c r="S33" s="18">
        <v>79</v>
      </c>
      <c r="T33" s="21">
        <f t="shared" si="2"/>
        <v>34.558823529411768</v>
      </c>
      <c r="U33" s="22">
        <f t="shared" si="3"/>
        <v>58.088235294117645</v>
      </c>
      <c r="V33" s="18"/>
      <c r="W33" s="18"/>
      <c r="X33" s="19">
        <v>138</v>
      </c>
      <c r="Y33" s="117">
        <v>110</v>
      </c>
      <c r="Z33" s="117"/>
      <c r="AA33" s="16">
        <f t="shared" si="4"/>
        <v>79.710144927536234</v>
      </c>
      <c r="AB33" s="20"/>
      <c r="AC33" s="17">
        <v>15</v>
      </c>
      <c r="AD33" s="18">
        <v>22</v>
      </c>
      <c r="AE33" s="21">
        <f t="shared" si="5"/>
        <v>10.869565217391305</v>
      </c>
      <c r="AF33" s="22">
        <f t="shared" si="6"/>
        <v>15.942028985507246</v>
      </c>
      <c r="AG33" s="18"/>
      <c r="AH33" s="18"/>
      <c r="AI33" s="19"/>
      <c r="AJ33" s="117"/>
      <c r="AK33" s="117"/>
      <c r="AL33" s="16" t="e">
        <f t="shared" si="7"/>
        <v>#DIV/0!</v>
      </c>
      <c r="AM33" s="20"/>
      <c r="AN33" s="17"/>
      <c r="AO33" s="18"/>
      <c r="AP33" s="21" t="e">
        <f t="shared" si="8"/>
        <v>#DIV/0!</v>
      </c>
      <c r="AQ33" s="22" t="e">
        <f t="shared" si="9"/>
        <v>#DIV/0!</v>
      </c>
      <c r="AR33" s="18"/>
      <c r="AS33" s="18"/>
      <c r="AT33" s="23">
        <f t="shared" si="10"/>
        <v>-138</v>
      </c>
      <c r="AU33" s="23"/>
      <c r="AV33" s="24">
        <f t="shared" si="11"/>
        <v>138</v>
      </c>
      <c r="AW33" s="25"/>
      <c r="AX33" s="26">
        <f t="shared" si="12"/>
        <v>-110</v>
      </c>
      <c r="AY33" s="26"/>
      <c r="AZ33" s="117">
        <f t="shared" si="13"/>
        <v>110</v>
      </c>
      <c r="BA33" s="117"/>
      <c r="BB33" s="27"/>
      <c r="BC33" s="27"/>
      <c r="BD33" s="27"/>
      <c r="BE33" s="20">
        <v>0</v>
      </c>
      <c r="BF33" s="20">
        <v>0</v>
      </c>
      <c r="BG33" s="17"/>
      <c r="BH33" s="18"/>
      <c r="BI33" s="17"/>
      <c r="BJ33" s="18"/>
    </row>
    <row r="34" spans="1:62" x14ac:dyDescent="0.25">
      <c r="A34" s="15" t="s">
        <v>46</v>
      </c>
      <c r="B34" s="5">
        <v>32</v>
      </c>
      <c r="C34" s="93">
        <v>21</v>
      </c>
      <c r="D34" s="93"/>
      <c r="E34" s="16">
        <f t="shared" si="0"/>
        <v>65.625</v>
      </c>
      <c r="F34" s="16"/>
      <c r="G34" s="116"/>
      <c r="H34" s="116"/>
      <c r="I34" s="17">
        <v>2</v>
      </c>
      <c r="J34" s="18">
        <v>11</v>
      </c>
      <c r="K34" s="17"/>
      <c r="L34" s="18"/>
      <c r="M34" s="19">
        <v>53</v>
      </c>
      <c r="N34" s="117">
        <v>36</v>
      </c>
      <c r="O34" s="117"/>
      <c r="P34" s="16">
        <f t="shared" si="1"/>
        <v>67.924528301886795</v>
      </c>
      <c r="Q34" s="20"/>
      <c r="R34" s="17">
        <v>34</v>
      </c>
      <c r="S34" s="18">
        <v>26</v>
      </c>
      <c r="T34" s="21">
        <f t="shared" si="2"/>
        <v>64.15094339622641</v>
      </c>
      <c r="U34" s="22">
        <f t="shared" si="3"/>
        <v>49.056603773584904</v>
      </c>
      <c r="V34" s="18"/>
      <c r="W34" s="18"/>
      <c r="X34" s="19">
        <v>34</v>
      </c>
      <c r="Y34" s="117">
        <v>17</v>
      </c>
      <c r="Z34" s="117"/>
      <c r="AA34" s="16">
        <f t="shared" si="4"/>
        <v>50</v>
      </c>
      <c r="AB34" s="20"/>
      <c r="AC34" s="17">
        <v>2</v>
      </c>
      <c r="AD34" s="18">
        <v>2</v>
      </c>
      <c r="AE34" s="21">
        <f t="shared" si="5"/>
        <v>5.882352941176471</v>
      </c>
      <c r="AF34" s="22">
        <f t="shared" si="6"/>
        <v>5.882352941176471</v>
      </c>
      <c r="AG34" s="18"/>
      <c r="AH34" s="18"/>
      <c r="AI34" s="19"/>
      <c r="AJ34" s="117"/>
      <c r="AK34" s="117"/>
      <c r="AL34" s="16" t="e">
        <f t="shared" si="7"/>
        <v>#DIV/0!</v>
      </c>
      <c r="AM34" s="20"/>
      <c r="AN34" s="17"/>
      <c r="AO34" s="18"/>
      <c r="AP34" s="21" t="e">
        <f t="shared" si="8"/>
        <v>#DIV/0!</v>
      </c>
      <c r="AQ34" s="22" t="e">
        <f t="shared" si="9"/>
        <v>#DIV/0!</v>
      </c>
      <c r="AR34" s="18"/>
      <c r="AS34" s="18"/>
      <c r="AT34" s="23">
        <f t="shared" si="10"/>
        <v>-34</v>
      </c>
      <c r="AU34" s="23"/>
      <c r="AV34" s="24">
        <f t="shared" si="11"/>
        <v>34</v>
      </c>
      <c r="AW34" s="25"/>
      <c r="AX34" s="26">
        <f t="shared" si="12"/>
        <v>-17</v>
      </c>
      <c r="AY34" s="26"/>
      <c r="AZ34" s="117">
        <f t="shared" si="13"/>
        <v>17</v>
      </c>
      <c r="BA34" s="117"/>
      <c r="BB34" s="27"/>
      <c r="BC34" s="27"/>
      <c r="BD34" s="27"/>
      <c r="BE34" s="20">
        <v>0</v>
      </c>
      <c r="BF34" s="20">
        <v>1</v>
      </c>
      <c r="BG34" s="17"/>
      <c r="BH34" s="18"/>
      <c r="BI34" s="17"/>
      <c r="BJ34" s="18"/>
    </row>
    <row r="35" spans="1:62" x14ac:dyDescent="0.25">
      <c r="A35" s="15" t="s">
        <v>47</v>
      </c>
      <c r="B35" s="5">
        <v>51</v>
      </c>
      <c r="C35" s="93">
        <v>39</v>
      </c>
      <c r="D35" s="93"/>
      <c r="E35" s="16">
        <f t="shared" si="0"/>
        <v>76.470588235294116</v>
      </c>
      <c r="F35" s="16"/>
      <c r="G35" s="116"/>
      <c r="H35" s="116"/>
      <c r="I35" s="17">
        <v>9</v>
      </c>
      <c r="J35" s="18">
        <v>10</v>
      </c>
      <c r="K35" s="17"/>
      <c r="L35" s="18"/>
      <c r="M35" s="19">
        <v>33</v>
      </c>
      <c r="N35" s="117">
        <v>24</v>
      </c>
      <c r="O35" s="117"/>
      <c r="P35" s="16">
        <f t="shared" si="1"/>
        <v>72.727272727272734</v>
      </c>
      <c r="Q35" s="20"/>
      <c r="R35" s="17">
        <v>9</v>
      </c>
      <c r="S35" s="18">
        <v>17</v>
      </c>
      <c r="T35" s="21">
        <f t="shared" si="2"/>
        <v>27.272727272727273</v>
      </c>
      <c r="U35" s="22">
        <f t="shared" si="3"/>
        <v>51.515151515151516</v>
      </c>
      <c r="V35" s="18"/>
      <c r="W35" s="18"/>
      <c r="X35" s="19">
        <v>14</v>
      </c>
      <c r="Y35" s="117">
        <v>13</v>
      </c>
      <c r="Z35" s="117"/>
      <c r="AA35" s="16">
        <f t="shared" si="4"/>
        <v>92.857142857142861</v>
      </c>
      <c r="AB35" s="20"/>
      <c r="AC35" s="17">
        <v>1</v>
      </c>
      <c r="AD35" s="18">
        <v>4</v>
      </c>
      <c r="AE35" s="21">
        <f t="shared" si="5"/>
        <v>7.1428571428571432</v>
      </c>
      <c r="AF35" s="22">
        <f t="shared" si="6"/>
        <v>28.571428571428573</v>
      </c>
      <c r="AG35" s="18"/>
      <c r="AH35" s="18"/>
      <c r="AI35" s="19"/>
      <c r="AJ35" s="117"/>
      <c r="AK35" s="117"/>
      <c r="AL35" s="16" t="e">
        <f t="shared" si="7"/>
        <v>#DIV/0!</v>
      </c>
      <c r="AM35" s="20"/>
      <c r="AN35" s="17"/>
      <c r="AO35" s="18"/>
      <c r="AP35" s="21" t="e">
        <f t="shared" si="8"/>
        <v>#DIV/0!</v>
      </c>
      <c r="AQ35" s="22" t="e">
        <f t="shared" si="9"/>
        <v>#DIV/0!</v>
      </c>
      <c r="AR35" s="18"/>
      <c r="AS35" s="18"/>
      <c r="AT35" s="23">
        <f t="shared" si="10"/>
        <v>-14</v>
      </c>
      <c r="AU35" s="23"/>
      <c r="AV35" s="24">
        <f t="shared" si="11"/>
        <v>14</v>
      </c>
      <c r="AW35" s="25"/>
      <c r="AX35" s="26">
        <f t="shared" si="12"/>
        <v>-13</v>
      </c>
      <c r="AY35" s="26"/>
      <c r="AZ35" s="117">
        <f t="shared" si="13"/>
        <v>13</v>
      </c>
      <c r="BA35" s="117"/>
      <c r="BB35" s="27"/>
      <c r="BC35" s="27"/>
      <c r="BD35" s="27"/>
      <c r="BE35" s="20">
        <v>0</v>
      </c>
      <c r="BF35" s="20">
        <v>0</v>
      </c>
      <c r="BG35" s="17"/>
      <c r="BH35" s="18"/>
      <c r="BI35" s="17"/>
      <c r="BJ35" s="18"/>
    </row>
    <row r="36" spans="1:62" x14ac:dyDescent="0.25">
      <c r="A36" s="91" t="s">
        <v>48</v>
      </c>
      <c r="B36" s="5">
        <v>432</v>
      </c>
      <c r="C36" s="93">
        <v>315</v>
      </c>
      <c r="D36" s="93"/>
      <c r="E36" s="28">
        <v>72.900000000000006</v>
      </c>
      <c r="F36" s="28"/>
      <c r="G36" s="116">
        <v>0</v>
      </c>
      <c r="H36" s="116"/>
      <c r="I36" s="17">
        <v>69</v>
      </c>
      <c r="J36" s="18">
        <v>138</v>
      </c>
      <c r="K36" s="17">
        <v>21.9</v>
      </c>
      <c r="L36" s="18">
        <v>43.8</v>
      </c>
      <c r="M36" s="19">
        <v>443</v>
      </c>
      <c r="N36" s="117">
        <v>326</v>
      </c>
      <c r="O36" s="117"/>
      <c r="P36" s="16">
        <f>N36*100/M36</f>
        <v>73.589164785553052</v>
      </c>
      <c r="Q36" s="20" t="s">
        <v>49</v>
      </c>
      <c r="R36" s="17">
        <v>180</v>
      </c>
      <c r="S36" s="18">
        <v>233</v>
      </c>
      <c r="T36" s="21">
        <f>R36*100/N36</f>
        <v>55.214723926380366</v>
      </c>
      <c r="U36" s="22">
        <f>S36*100/N36</f>
        <v>71.472392638036808</v>
      </c>
      <c r="V36" s="18"/>
      <c r="W36" s="18"/>
      <c r="X36" s="19">
        <v>378</v>
      </c>
      <c r="Y36" s="117">
        <v>272</v>
      </c>
      <c r="Z36" s="117"/>
      <c r="AA36" s="16">
        <f>Y36*100/X36</f>
        <v>71.957671957671963</v>
      </c>
      <c r="AB36" s="20" t="s">
        <v>49</v>
      </c>
      <c r="AC36" s="17">
        <v>41</v>
      </c>
      <c r="AD36" s="18">
        <v>76</v>
      </c>
      <c r="AE36" s="21">
        <f>AC36*100/Y36</f>
        <v>15.073529411764707</v>
      </c>
      <c r="AF36" s="22">
        <f>AD36*100/Y36</f>
        <v>27.941176470588236</v>
      </c>
      <c r="AG36" s="18"/>
      <c r="AH36" s="18"/>
      <c r="AI36" s="19"/>
      <c r="AJ36" s="117"/>
      <c r="AK36" s="117"/>
      <c r="AL36" s="16" t="e">
        <f>AJ36*100/AI36</f>
        <v>#DIV/0!</v>
      </c>
      <c r="AM36" s="20" t="s">
        <v>49</v>
      </c>
      <c r="AN36" s="17"/>
      <c r="AO36" s="18"/>
      <c r="AP36" s="21" t="e">
        <f>AN36*100/AJ36</f>
        <v>#DIV/0!</v>
      </c>
      <c r="AQ36" s="22" t="e">
        <f>AO36*100/AJ36</f>
        <v>#DIV/0!</v>
      </c>
      <c r="AR36" s="18"/>
      <c r="AS36" s="18"/>
      <c r="AT36" s="23">
        <f t="shared" si="10"/>
        <v>-378</v>
      </c>
      <c r="AU36" s="23"/>
      <c r="AV36" s="24">
        <f t="shared" si="11"/>
        <v>378</v>
      </c>
      <c r="AW36" s="25"/>
      <c r="AX36" s="26">
        <f t="shared" si="12"/>
        <v>-272</v>
      </c>
      <c r="AY36" s="26"/>
      <c r="AZ36" s="117"/>
      <c r="BA36" s="117"/>
      <c r="BB36" s="27"/>
      <c r="BC36" s="27"/>
      <c r="BD36" s="27"/>
      <c r="BE36" s="20">
        <v>0</v>
      </c>
      <c r="BF36" s="20">
        <v>0</v>
      </c>
      <c r="BG36" s="17"/>
      <c r="BH36" s="18"/>
      <c r="BI36" s="17"/>
      <c r="BJ36" s="18"/>
    </row>
    <row r="37" spans="1:62" x14ac:dyDescent="0.25">
      <c r="A37" s="91"/>
      <c r="B37" s="5"/>
      <c r="C37" s="93"/>
      <c r="D37" s="93"/>
      <c r="E37" s="117"/>
      <c r="F37" s="117"/>
      <c r="G37" s="116"/>
      <c r="H37" s="116"/>
      <c r="I37" s="118" t="s">
        <v>50</v>
      </c>
      <c r="J37" s="118"/>
      <c r="K37" s="118" t="s">
        <v>50</v>
      </c>
      <c r="L37" s="118"/>
      <c r="M37" s="19"/>
      <c r="N37" s="117"/>
      <c r="O37" s="117"/>
      <c r="P37" s="28"/>
      <c r="Q37" s="20"/>
      <c r="R37" s="118" t="s">
        <v>50</v>
      </c>
      <c r="S37" s="118"/>
      <c r="T37" s="118" t="s">
        <v>50</v>
      </c>
      <c r="U37" s="118"/>
      <c r="V37" s="29"/>
      <c r="W37" s="29"/>
      <c r="X37" s="19"/>
      <c r="Y37" s="117"/>
      <c r="Z37" s="117"/>
      <c r="AA37" s="28"/>
      <c r="AB37" s="20"/>
      <c r="AC37" s="118" t="s">
        <v>50</v>
      </c>
      <c r="AD37" s="118"/>
      <c r="AE37" s="118" t="s">
        <v>50</v>
      </c>
      <c r="AF37" s="118"/>
      <c r="AG37" s="29"/>
      <c r="AH37" s="29"/>
      <c r="AI37" s="19"/>
      <c r="AJ37" s="117"/>
      <c r="AK37" s="117"/>
      <c r="AL37" s="28"/>
      <c r="AM37" s="20"/>
      <c r="AN37" s="118" t="s">
        <v>50</v>
      </c>
      <c r="AO37" s="118"/>
      <c r="AP37" s="118" t="s">
        <v>50</v>
      </c>
      <c r="AQ37" s="118"/>
      <c r="AR37" s="29"/>
      <c r="AS37" s="29"/>
      <c r="AT37" s="23"/>
      <c r="AU37" s="30"/>
      <c r="AV37" s="24"/>
      <c r="AW37" s="25"/>
      <c r="AX37" s="26"/>
      <c r="AY37" s="26"/>
      <c r="AZ37" s="117">
        <f t="shared" ref="AZ37" si="14">Y37-AJ37</f>
        <v>0</v>
      </c>
      <c r="BA37" s="117"/>
      <c r="BB37" s="27"/>
      <c r="BC37" s="27"/>
      <c r="BD37" s="27"/>
      <c r="BE37" s="20">
        <v>0</v>
      </c>
      <c r="BF37" s="20">
        <v>2</v>
      </c>
      <c r="BG37" s="118" t="s">
        <v>50</v>
      </c>
      <c r="BH37" s="118"/>
      <c r="BI37" s="118" t="s">
        <v>50</v>
      </c>
      <c r="BJ37" s="118"/>
    </row>
    <row r="38" spans="1:62" x14ac:dyDescent="0.25">
      <c r="A38" s="91"/>
      <c r="B38" s="19"/>
      <c r="C38" s="117"/>
      <c r="D38" s="117"/>
      <c r="E38" s="93"/>
      <c r="F38" s="93"/>
      <c r="G38" s="116"/>
      <c r="H38" s="116"/>
      <c r="I38" s="119">
        <v>207</v>
      </c>
      <c r="J38" s="119"/>
      <c r="K38" s="104">
        <v>65.7</v>
      </c>
      <c r="L38" s="104"/>
      <c r="M38" s="19"/>
      <c r="N38" s="117"/>
      <c r="O38" s="117"/>
      <c r="P38" s="6"/>
      <c r="Q38" s="20"/>
      <c r="R38" s="119">
        <v>413</v>
      </c>
      <c r="S38" s="119"/>
      <c r="T38" s="120">
        <f>R38*100/N36</f>
        <v>126.68711656441718</v>
      </c>
      <c r="U38" s="120"/>
      <c r="V38" s="7"/>
      <c r="W38" s="7"/>
      <c r="X38" s="19"/>
      <c r="Y38" s="117"/>
      <c r="Z38" s="117"/>
      <c r="AA38" s="6"/>
      <c r="AB38" s="20"/>
      <c r="AC38" s="119">
        <v>117</v>
      </c>
      <c r="AD38" s="119"/>
      <c r="AE38" s="120">
        <f>AC38*100/Y36</f>
        <v>43.014705882352942</v>
      </c>
      <c r="AF38" s="120"/>
      <c r="AG38" s="7"/>
      <c r="AH38" s="7"/>
      <c r="AI38" s="19"/>
      <c r="AJ38" s="117"/>
      <c r="AK38" s="117"/>
      <c r="AL38" s="6"/>
      <c r="AM38" s="20"/>
      <c r="AN38" s="119"/>
      <c r="AO38" s="119"/>
      <c r="AP38" s="120" t="e">
        <f>AN38*100/AJ36</f>
        <v>#DIV/0!</v>
      </c>
      <c r="AQ38" s="120"/>
      <c r="AR38" s="7"/>
      <c r="AS38" s="7"/>
      <c r="AT38" s="31"/>
      <c r="AU38" s="31"/>
      <c r="AV38" s="24"/>
      <c r="AW38" s="32"/>
      <c r="AX38" s="26"/>
      <c r="AY38" s="33"/>
      <c r="AZ38" s="121"/>
      <c r="BA38" s="121"/>
      <c r="BB38" s="34"/>
      <c r="BC38" s="34"/>
      <c r="BD38" s="34"/>
      <c r="BE38" s="35"/>
      <c r="BF38" s="36">
        <f>BF37*100/Y36</f>
        <v>0.73529411764705888</v>
      </c>
      <c r="BG38" s="37">
        <f>AN38-AC38</f>
        <v>-117</v>
      </c>
      <c r="BH38" s="38"/>
      <c r="BI38" s="37">
        <f>AC38-AN38</f>
        <v>117</v>
      </c>
      <c r="BJ38" s="38"/>
    </row>
    <row r="40" spans="1:62" x14ac:dyDescent="0.25">
      <c r="K40" s="39" t="s">
        <v>51</v>
      </c>
      <c r="L40" s="39">
        <v>21.9</v>
      </c>
    </row>
    <row r="41" spans="1:62" x14ac:dyDescent="0.25">
      <c r="K41" s="39" t="s">
        <v>52</v>
      </c>
      <c r="L41" s="39">
        <v>43.8</v>
      </c>
    </row>
  </sheetData>
  <mergeCells count="280">
    <mergeCell ref="AI4:AS5"/>
    <mergeCell ref="A1:BJ1"/>
    <mergeCell ref="AI11:AI12"/>
    <mergeCell ref="AJ11:AK12"/>
    <mergeCell ref="AL11:AL12"/>
    <mergeCell ref="AM11:AM12"/>
    <mergeCell ref="AN11:AN12"/>
    <mergeCell ref="AO11:AO12"/>
    <mergeCell ref="BG11:BG12"/>
    <mergeCell ref="BH11:BH12"/>
    <mergeCell ref="BI11:BI12"/>
    <mergeCell ref="BJ11:BJ12"/>
    <mergeCell ref="BD11:BD12"/>
    <mergeCell ref="BE11:BE12"/>
    <mergeCell ref="BF11:BF12"/>
    <mergeCell ref="Y11:Z12"/>
    <mergeCell ref="AA11:AA12"/>
    <mergeCell ref="AB11:AB12"/>
    <mergeCell ref="P11:P12"/>
    <mergeCell ref="Q11:Q12"/>
    <mergeCell ref="AI6:AI10"/>
    <mergeCell ref="AJ6:AK10"/>
    <mergeCell ref="AL6:AL10"/>
    <mergeCell ref="AM6:AM10"/>
    <mergeCell ref="AN6:AO10"/>
    <mergeCell ref="AJ32:AK32"/>
    <mergeCell ref="AJ33:AK33"/>
    <mergeCell ref="AJ34:AK34"/>
    <mergeCell ref="AJ35:AK35"/>
    <mergeCell ref="AJ26:AK26"/>
    <mergeCell ref="AJ27:AK27"/>
    <mergeCell ref="AJ28:AK28"/>
    <mergeCell ref="AJ29:AK29"/>
    <mergeCell ref="AJ30:AK30"/>
    <mergeCell ref="AJ31:AK31"/>
    <mergeCell ref="AJ20:AK20"/>
    <mergeCell ref="AJ21:AK21"/>
    <mergeCell ref="BI37:BJ37"/>
    <mergeCell ref="C38:D38"/>
    <mergeCell ref="E38:F38"/>
    <mergeCell ref="G38:H38"/>
    <mergeCell ref="I38:J38"/>
    <mergeCell ref="K38:L38"/>
    <mergeCell ref="N38:O38"/>
    <mergeCell ref="K37:L37"/>
    <mergeCell ref="N37:O37"/>
    <mergeCell ref="R37:S37"/>
    <mergeCell ref="T37:U37"/>
    <mergeCell ref="Y37:Z37"/>
    <mergeCell ref="AC37:AD37"/>
    <mergeCell ref="R38:S38"/>
    <mergeCell ref="T38:U38"/>
    <mergeCell ref="Y38:Z38"/>
    <mergeCell ref="AC38:AD38"/>
    <mergeCell ref="AE38:AF38"/>
    <mergeCell ref="AZ38:BA38"/>
    <mergeCell ref="AE37:AF37"/>
    <mergeCell ref="AZ37:BA37"/>
    <mergeCell ref="BG37:BH37"/>
    <mergeCell ref="AN37:AO37"/>
    <mergeCell ref="AP37:AQ37"/>
    <mergeCell ref="A36:A38"/>
    <mergeCell ref="C36:D36"/>
    <mergeCell ref="G36:H36"/>
    <mergeCell ref="N36:O36"/>
    <mergeCell ref="Y36:Z36"/>
    <mergeCell ref="AZ36:BA36"/>
    <mergeCell ref="C37:D37"/>
    <mergeCell ref="E37:F37"/>
    <mergeCell ref="G37:H37"/>
    <mergeCell ref="I37:J37"/>
    <mergeCell ref="AJ38:AK38"/>
    <mergeCell ref="AN38:AO38"/>
    <mergeCell ref="AP38:AQ38"/>
    <mergeCell ref="AJ36:AK36"/>
    <mergeCell ref="AJ37:AK37"/>
    <mergeCell ref="C34:D34"/>
    <mergeCell ref="G34:H34"/>
    <mergeCell ref="N34:O34"/>
    <mergeCell ref="Y34:Z34"/>
    <mergeCell ref="AZ34:BA34"/>
    <mergeCell ref="C35:D35"/>
    <mergeCell ref="G35:H35"/>
    <mergeCell ref="N35:O35"/>
    <mergeCell ref="Y35:Z35"/>
    <mergeCell ref="AZ35:BA35"/>
    <mergeCell ref="C32:D32"/>
    <mergeCell ref="G32:H32"/>
    <mergeCell ref="N32:O32"/>
    <mergeCell ref="Y32:Z32"/>
    <mergeCell ref="AZ32:BA32"/>
    <mergeCell ref="C33:D33"/>
    <mergeCell ref="G33:H33"/>
    <mergeCell ref="N33:O33"/>
    <mergeCell ref="Y33:Z33"/>
    <mergeCell ref="AZ33:BA33"/>
    <mergeCell ref="C30:D30"/>
    <mergeCell ref="G30:H30"/>
    <mergeCell ref="N30:O30"/>
    <mergeCell ref="Y30:Z30"/>
    <mergeCell ref="AZ30:BA30"/>
    <mergeCell ref="C31:D31"/>
    <mergeCell ref="G31:H31"/>
    <mergeCell ref="N31:O31"/>
    <mergeCell ref="Y31:Z31"/>
    <mergeCell ref="AZ31:BA31"/>
    <mergeCell ref="C28:D28"/>
    <mergeCell ref="G28:H28"/>
    <mergeCell ref="N28:O28"/>
    <mergeCell ref="Y28:Z28"/>
    <mergeCell ref="AZ28:BA28"/>
    <mergeCell ref="C29:D29"/>
    <mergeCell ref="G29:H29"/>
    <mergeCell ref="N29:O29"/>
    <mergeCell ref="Y29:Z29"/>
    <mergeCell ref="AZ29:BA29"/>
    <mergeCell ref="C26:D26"/>
    <mergeCell ref="G26:H26"/>
    <mergeCell ref="N26:O26"/>
    <mergeCell ref="Y26:Z26"/>
    <mergeCell ref="AZ26:BA26"/>
    <mergeCell ref="C27:D27"/>
    <mergeCell ref="G27:H27"/>
    <mergeCell ref="N27:O27"/>
    <mergeCell ref="Y27:Z27"/>
    <mergeCell ref="AZ27:BA27"/>
    <mergeCell ref="C24:D24"/>
    <mergeCell ref="G24:H24"/>
    <mergeCell ref="N24:O24"/>
    <mergeCell ref="Y24:Z24"/>
    <mergeCell ref="AZ24:BA24"/>
    <mergeCell ref="C25:D25"/>
    <mergeCell ref="G25:H25"/>
    <mergeCell ref="N25:O25"/>
    <mergeCell ref="Y25:Z25"/>
    <mergeCell ref="AZ25:BA25"/>
    <mergeCell ref="AJ24:AK24"/>
    <mergeCell ref="AJ25:AK25"/>
    <mergeCell ref="C22:D22"/>
    <mergeCell ref="G22:H22"/>
    <mergeCell ref="N22:O22"/>
    <mergeCell ref="Y22:Z22"/>
    <mergeCell ref="AZ22:BA22"/>
    <mergeCell ref="C23:D23"/>
    <mergeCell ref="G23:H23"/>
    <mergeCell ref="N23:O23"/>
    <mergeCell ref="Y23:Z23"/>
    <mergeCell ref="AZ23:BA23"/>
    <mergeCell ref="AJ22:AK22"/>
    <mergeCell ref="AJ23:AK23"/>
    <mergeCell ref="C20:D20"/>
    <mergeCell ref="G20:H20"/>
    <mergeCell ref="N20:O20"/>
    <mergeCell ref="Y20:Z20"/>
    <mergeCell ref="AZ20:BA20"/>
    <mergeCell ref="C21:D21"/>
    <mergeCell ref="G21:H21"/>
    <mergeCell ref="N21:O21"/>
    <mergeCell ref="Y21:Z21"/>
    <mergeCell ref="AZ21:BA21"/>
    <mergeCell ref="C18:D18"/>
    <mergeCell ref="G18:H18"/>
    <mergeCell ref="N18:O18"/>
    <mergeCell ref="Y18:Z18"/>
    <mergeCell ref="AZ18:BA18"/>
    <mergeCell ref="C19:D19"/>
    <mergeCell ref="G19:H19"/>
    <mergeCell ref="N19:O19"/>
    <mergeCell ref="Y19:Z19"/>
    <mergeCell ref="AZ19:BA19"/>
    <mergeCell ref="AJ18:AK18"/>
    <mergeCell ref="AJ19:AK19"/>
    <mergeCell ref="C16:D16"/>
    <mergeCell ref="G16:H16"/>
    <mergeCell ref="N16:O16"/>
    <mergeCell ref="Y16:Z16"/>
    <mergeCell ref="AZ16:BA16"/>
    <mergeCell ref="C17:D17"/>
    <mergeCell ref="G17:H17"/>
    <mergeCell ref="N17:O17"/>
    <mergeCell ref="Y17:Z17"/>
    <mergeCell ref="AZ17:BA17"/>
    <mergeCell ref="AJ16:AK16"/>
    <mergeCell ref="AJ17:AK17"/>
    <mergeCell ref="V11:V12"/>
    <mergeCell ref="W11:W12"/>
    <mergeCell ref="X11:X12"/>
    <mergeCell ref="C14:D14"/>
    <mergeCell ref="G14:H14"/>
    <mergeCell ref="N14:O14"/>
    <mergeCell ref="Y14:Z14"/>
    <mergeCell ref="AZ14:BA14"/>
    <mergeCell ref="C15:D15"/>
    <mergeCell ref="G15:H15"/>
    <mergeCell ref="N15:O15"/>
    <mergeCell ref="Y15:Z15"/>
    <mergeCell ref="AZ15:BA15"/>
    <mergeCell ref="AJ14:AK14"/>
    <mergeCell ref="AJ15:AK15"/>
    <mergeCell ref="AP11:AP12"/>
    <mergeCell ref="AQ11:AQ12"/>
    <mergeCell ref="AR11:AR12"/>
    <mergeCell ref="AS11:AS12"/>
    <mergeCell ref="Y13:Z13"/>
    <mergeCell ref="AZ13:BA13"/>
    <mergeCell ref="AJ13:AK13"/>
    <mergeCell ref="AZ11:BA12"/>
    <mergeCell ref="BB11:BB12"/>
    <mergeCell ref="BC11:BC12"/>
    <mergeCell ref="AT11:AT12"/>
    <mergeCell ref="AU11:AU12"/>
    <mergeCell ref="AV11:AV12"/>
    <mergeCell ref="AW11:AW12"/>
    <mergeCell ref="AX11:AX12"/>
    <mergeCell ref="AY11:AY12"/>
    <mergeCell ref="AC11:AC12"/>
    <mergeCell ref="AD11:AD12"/>
    <mergeCell ref="AE11:AE12"/>
    <mergeCell ref="AF11:AF12"/>
    <mergeCell ref="AG11:AG12"/>
    <mergeCell ref="AH11:AH12"/>
    <mergeCell ref="T11:T12"/>
    <mergeCell ref="U11:U12"/>
    <mergeCell ref="I11:I12"/>
    <mergeCell ref="J11:J12"/>
    <mergeCell ref="K11:K12"/>
    <mergeCell ref="L11:L12"/>
    <mergeCell ref="M11:M12"/>
    <mergeCell ref="N11:O12"/>
    <mergeCell ref="C13:D13"/>
    <mergeCell ref="G13:H13"/>
    <mergeCell ref="N13:O13"/>
    <mergeCell ref="BG6:BH10"/>
    <mergeCell ref="BI6:BJ10"/>
    <mergeCell ref="A11:A12"/>
    <mergeCell ref="B11:B12"/>
    <mergeCell ref="C11:D12"/>
    <mergeCell ref="E11:E12"/>
    <mergeCell ref="F11:F12"/>
    <mergeCell ref="G11:H12"/>
    <mergeCell ref="AE6:AF10"/>
    <mergeCell ref="AG6:AH10"/>
    <mergeCell ref="AT6:AU10"/>
    <mergeCell ref="AV6:AW10"/>
    <mergeCell ref="AX6:AY10"/>
    <mergeCell ref="AZ6:BB10"/>
    <mergeCell ref="AP6:AQ10"/>
    <mergeCell ref="AR6:AS10"/>
    <mergeCell ref="V6:W10"/>
    <mergeCell ref="X6:X10"/>
    <mergeCell ref="Y6:Z10"/>
    <mergeCell ref="AA6:AA10"/>
    <mergeCell ref="AB6:AB10"/>
    <mergeCell ref="AC6:AD10"/>
    <mergeCell ref="R11:R12"/>
    <mergeCell ref="S11:S12"/>
    <mergeCell ref="B3:C3"/>
    <mergeCell ref="D3:E3"/>
    <mergeCell ref="F3:G3"/>
    <mergeCell ref="H3:BH3"/>
    <mergeCell ref="A4:A10"/>
    <mergeCell ref="B4:L5"/>
    <mergeCell ref="M4:W5"/>
    <mergeCell ref="X4:AH5"/>
    <mergeCell ref="AT4:BJ5"/>
    <mergeCell ref="B6:B10"/>
    <mergeCell ref="M6:M10"/>
    <mergeCell ref="N6:O10"/>
    <mergeCell ref="P6:P10"/>
    <mergeCell ref="Q6:Q10"/>
    <mergeCell ref="R6:S10"/>
    <mergeCell ref="T6:U10"/>
    <mergeCell ref="C6:D10"/>
    <mergeCell ref="E6:E10"/>
    <mergeCell ref="F6:F10"/>
    <mergeCell ref="G6:H10"/>
    <mergeCell ref="I6:J10"/>
    <mergeCell ref="K6:L10"/>
    <mergeCell ref="BC6:BD10"/>
    <mergeCell ref="BE6:B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Сравнение с регистра ФРСД</vt:lpstr>
      <vt:lpstr>Анализ по смертности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Добрынина ИЮ</dc:creator>
  <cp:lastModifiedBy>Суюндукова Лейла Ахмедовна</cp:lastModifiedBy>
  <dcterms:created xsi:type="dcterms:W3CDTF">2021-01-15T15:19:35Z</dcterms:created>
  <dcterms:modified xsi:type="dcterms:W3CDTF">2022-12-05T06:33:47Z</dcterms:modified>
</cp:coreProperties>
</file>